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24060" windowHeight="4965" tabRatio="707" firstSheet="3" activeTab="3"/>
  </bookViews>
  <sheets>
    <sheet name="2014 작업" sheetId="8" r:id="rId1"/>
    <sheet name="Memory" sheetId="11" r:id="rId2"/>
    <sheet name="Sheet3" sheetId="10" r:id="rId3"/>
    <sheet name="iPECS UCP &amp; UVM port usage" sheetId="12" r:id="rId4"/>
    <sheet name="Port_Changing" sheetId="13" r:id="rId5"/>
  </sheets>
  <calcPr calcId="125725"/>
</workbook>
</file>

<file path=xl/calcChain.xml><?xml version="1.0" encoding="utf-8"?>
<calcChain xmlns="http://schemas.openxmlformats.org/spreadsheetml/2006/main">
  <c r="I31" i="11"/>
  <c r="I32"/>
  <c r="I34"/>
  <c r="I33"/>
  <c r="E35"/>
  <c r="F35"/>
  <c r="E34"/>
  <c r="G34"/>
  <c r="E33"/>
  <c r="G33"/>
  <c r="E32"/>
  <c r="G32"/>
  <c r="F31"/>
  <c r="E31"/>
  <c r="G31"/>
  <c r="D29"/>
  <c r="E29"/>
  <c r="F29"/>
  <c r="E28"/>
  <c r="F28"/>
  <c r="E27"/>
  <c r="G27"/>
  <c r="J45"/>
  <c r="J44"/>
  <c r="I45"/>
  <c r="I44"/>
  <c r="J43"/>
  <c r="J42"/>
  <c r="I43"/>
  <c r="I42"/>
  <c r="D40"/>
  <c r="F40"/>
  <c r="E40"/>
  <c r="G40"/>
  <c r="H45"/>
  <c r="E39"/>
  <c r="G39"/>
  <c r="E38"/>
  <c r="F38"/>
  <c r="E19"/>
  <c r="F19"/>
  <c r="E20"/>
  <c r="G20"/>
  <c r="E21"/>
  <c r="G21"/>
  <c r="E22"/>
  <c r="G22"/>
  <c r="E23"/>
  <c r="G23"/>
  <c r="E42"/>
  <c r="F42"/>
  <c r="E43"/>
  <c r="G43"/>
  <c r="E44"/>
  <c r="F44"/>
  <c r="E45"/>
  <c r="G45"/>
  <c r="E18"/>
  <c r="G18"/>
  <c r="D69"/>
  <c r="E69"/>
  <c r="E73"/>
  <c r="E61"/>
  <c r="E65"/>
  <c r="E57"/>
  <c r="E56"/>
  <c r="E55"/>
  <c r="E54"/>
  <c r="D52"/>
  <c r="F52"/>
  <c r="E24" i="10"/>
  <c r="E28"/>
  <c r="F15"/>
  <c r="F18"/>
  <c r="F19"/>
  <c r="F20"/>
  <c r="F17"/>
  <c r="E20"/>
  <c r="E19"/>
  <c r="E18"/>
  <c r="E17"/>
  <c r="E15"/>
  <c r="D32"/>
  <c r="E32"/>
  <c r="D15"/>
  <c r="E5"/>
  <c r="E9"/>
  <c r="G35" i="11"/>
  <c r="F27"/>
  <c r="F32"/>
  <c r="F34"/>
  <c r="F33"/>
  <c r="G28"/>
  <c r="G29"/>
  <c r="F22"/>
  <c r="G42"/>
  <c r="H42"/>
  <c r="F18"/>
  <c r="F20"/>
  <c r="G44"/>
  <c r="H44"/>
  <c r="F39"/>
  <c r="H43"/>
  <c r="G19"/>
  <c r="E52"/>
  <c r="F45"/>
  <c r="F43"/>
  <c r="F23"/>
  <c r="F21"/>
  <c r="G38"/>
  <c r="F57"/>
  <c r="F56"/>
  <c r="F55"/>
  <c r="F54"/>
  <c r="E64"/>
  <c r="E66"/>
  <c r="E72"/>
  <c r="E74"/>
  <c r="E63"/>
  <c r="E71"/>
  <c r="E27" i="10"/>
  <c r="E29"/>
  <c r="E26"/>
  <c r="E8"/>
  <c r="E10"/>
  <c r="E7"/>
  <c r="E37"/>
  <c r="E35"/>
  <c r="E36"/>
  <c r="E34"/>
  <c r="H34" i="11"/>
  <c r="H33"/>
  <c r="H32"/>
  <c r="H31"/>
  <c r="J34"/>
  <c r="J33"/>
  <c r="J32"/>
  <c r="J31"/>
</calcChain>
</file>

<file path=xl/comments1.xml><?xml version="1.0" encoding="utf-8"?>
<comments xmlns="http://schemas.openxmlformats.org/spreadsheetml/2006/main">
  <authors>
    <author>류민홍(Ryu Min Hong)</author>
  </authors>
  <commentList>
    <comment ref="D43" authorId="0">
      <text>
        <r>
          <rPr>
            <sz val="9"/>
            <color indexed="81"/>
            <rFont val="맑은 고딕"/>
            <family val="3"/>
            <charset val="129"/>
          </rPr>
          <t>김용연 책임 점심에 PIP문의
ELG ERP 신청 인원이 EKR 4명 포함 40명 정도
1/24일까지 연장 및 권유에 대한 게시물 올라옴.</t>
        </r>
      </text>
    </comment>
    <comment ref="D50" authorId="0">
      <text>
        <r>
          <rPr>
            <sz val="9"/>
            <color indexed="81"/>
            <rFont val="돋움"/>
            <family val="3"/>
            <charset val="129"/>
          </rPr>
          <t>사당역 14번출구
대항 병원 예약
1/13일 오후 2시 20분
김조한 원장</t>
        </r>
      </text>
    </comment>
    <comment ref="D55" authorId="0">
      <text>
        <r>
          <rPr>
            <sz val="9"/>
            <color indexed="81"/>
            <rFont val="맑은 고딕"/>
            <family val="3"/>
            <charset val="129"/>
          </rPr>
          <t>오후 반차
사당역 14번출구
대항 병원 예약
1/13일 오후 2시 20분
김조한 원장</t>
        </r>
      </text>
    </comment>
    <comment ref="D68" authorId="0">
      <text>
        <r>
          <rPr>
            <sz val="9"/>
            <color indexed="81"/>
            <rFont val="맑은 고딕"/>
            <family val="3"/>
            <charset val="129"/>
          </rPr>
          <t>인피니티 엔진오일/필터 교환
브레이크 소음 : 
 디스크 로터 균열 
 조수석쪽이 특히 심함. 
 설 전에 예약하고 
 교체 보증기간 남아있음.</t>
        </r>
      </text>
    </comment>
  </commentList>
</comments>
</file>

<file path=xl/sharedStrings.xml><?xml version="1.0" encoding="utf-8"?>
<sst xmlns="http://schemas.openxmlformats.org/spreadsheetml/2006/main" count="378" uniqueCount="268">
  <si>
    <t>2010년 4월 11일 경욱 아들 박시후 생일 박종서
2006년 4월 30일 상순, 영애 결혼 기념일
2012년 2월 26일 상순, 영애 아들 원희생일
ilhongyou@gmail.com</t>
    <phoneticPr fontId="2" type="noConversion"/>
  </si>
  <si>
    <r>
      <rPr>
        <b/>
        <sz val="9"/>
        <rFont val="돋움"/>
        <family val="3"/>
        <charset val="129"/>
      </rPr>
      <t>화수분</t>
    </r>
    <r>
      <rPr>
        <sz val="9"/>
        <rFont val="돋움"/>
        <family val="3"/>
        <charset val="129"/>
      </rPr>
      <t xml:space="preserve"> 
</t>
    </r>
    <phoneticPr fontId="2" type="noConversion"/>
  </si>
  <si>
    <t>인터파크에서 주문
숫자나 영문... 6~16</t>
    <phoneticPr fontId="2" type="noConversion"/>
  </si>
  <si>
    <t>과일</t>
    <phoneticPr fontId="2" type="noConversion"/>
  </si>
  <si>
    <t>특근</t>
    <phoneticPr fontId="2" type="noConversion"/>
  </si>
  <si>
    <t>UVM</t>
    <phoneticPr fontId="2" type="noConversion"/>
  </si>
  <si>
    <t>야근</t>
    <phoneticPr fontId="2" type="noConversion"/>
  </si>
  <si>
    <r>
      <rPr>
        <b/>
        <sz val="9"/>
        <rFont val="돋움"/>
        <family val="3"/>
        <charset val="129"/>
      </rPr>
      <t>모니터
오미자</t>
    </r>
    <r>
      <rPr>
        <sz val="9"/>
        <rFont val="돋움"/>
        <family val="3"/>
        <charset val="129"/>
      </rPr>
      <t xml:space="preserve">
</t>
    </r>
    <r>
      <rPr>
        <b/>
        <sz val="9"/>
        <rFont val="돋움"/>
        <family val="3"/>
        <charset val="129"/>
      </rPr>
      <t>후투티
미리내</t>
    </r>
    <r>
      <rPr>
        <sz val="9"/>
        <rFont val="돋움"/>
        <family val="3"/>
        <charset val="129"/>
      </rPr>
      <t xml:space="preserve">
마우스
키보드
에이포
</t>
    </r>
    <phoneticPr fontId="2" type="noConversion"/>
  </si>
  <si>
    <t>DHCP</t>
    <phoneticPr fontId="2" type="noConversion"/>
  </si>
  <si>
    <r>
      <rPr>
        <b/>
        <sz val="9"/>
        <rFont val="돋움"/>
        <family val="3"/>
        <charset val="129"/>
      </rPr>
      <t>바나나
조유나</t>
    </r>
    <r>
      <rPr>
        <sz val="9"/>
        <rFont val="돋움"/>
        <family val="3"/>
        <charset val="129"/>
      </rPr>
      <t xml:space="preserve">
</t>
    </r>
    <r>
      <rPr>
        <b/>
        <sz val="9"/>
        <rFont val="돋움"/>
        <family val="3"/>
        <charset val="129"/>
      </rPr>
      <t>토마토</t>
    </r>
    <r>
      <rPr>
        <sz val="9"/>
        <rFont val="돋움"/>
        <family val="3"/>
        <charset val="129"/>
      </rPr>
      <t xml:space="preserve">
시래기
아버지
어머니
조유나
</t>
    </r>
    <phoneticPr fontId="2" type="noConversion"/>
  </si>
  <si>
    <t>2014년 01월 목표</t>
    <phoneticPr fontId="2" type="noConversion"/>
  </si>
  <si>
    <t>2014-01-02(목)</t>
    <phoneticPr fontId="2" type="noConversion"/>
  </si>
  <si>
    <t>시무식</t>
    <phoneticPr fontId="2" type="noConversion"/>
  </si>
  <si>
    <t>오전 10시 ~11시 40분 (웃음, 이요셉 강사)</t>
    <phoneticPr fontId="2" type="noConversion"/>
  </si>
  <si>
    <t>회의</t>
    <phoneticPr fontId="2" type="noConversion"/>
  </si>
  <si>
    <t>오후 3시 ~ 4시 30분 (license, 기능구현 관련)</t>
    <phoneticPr fontId="2" type="noConversion"/>
  </si>
  <si>
    <t>AD 탈퇴</t>
    <phoneticPr fontId="2" type="noConversion"/>
  </si>
  <si>
    <t>노트북 2대일 때 처리 방법 모르겠음</t>
    <phoneticPr fontId="2" type="noConversion"/>
  </si>
  <si>
    <t>새해 첫 출근 (오후 6시 30분 조항석 수석 순대 -&gt; 8시 20분 종료)</t>
    <phoneticPr fontId="2" type="noConversion"/>
  </si>
  <si>
    <t>2014-01-03(금)</t>
    <phoneticPr fontId="2" type="noConversion"/>
  </si>
  <si>
    <t>IR</t>
    <phoneticPr fontId="2" type="noConversion"/>
  </si>
  <si>
    <t>SVN</t>
    <phoneticPr fontId="2" type="noConversion"/>
  </si>
  <si>
    <t>mhryu72, liger444</t>
    <phoneticPr fontId="2" type="noConversion"/>
  </si>
  <si>
    <t>license</t>
    <phoneticPr fontId="2" type="noConversion"/>
  </si>
  <si>
    <t>김동민 책임 call/os/eeprom.c 에 있는 부분 porting해야 함.
serialno 및 license 입력하는 interface 
&lt;UVMU&gt; 
memory base 10 hours + 10 hours
&lt;UVM &gt;
channel base 8 + 4ea + 4ea
memory base 50 + 50hr + 50hr + 50hr</t>
    <phoneticPr fontId="2" type="noConversion"/>
  </si>
  <si>
    <t>GuestAccess</t>
    <phoneticPr fontId="2" type="noConversion"/>
  </si>
  <si>
    <r>
      <t xml:space="preserve">US-PML-13034
Voicemail status view에서 256M NAND memory용량 잘못 보여주는 문제
It has been fixed from version F.0Cp, E.6Cr of MFIM (2013/JUL/12). 
2013/05/26 iPECS_V55/call/http/src/wad_upgr.c
</t>
    </r>
    <r>
      <rPr>
        <b/>
        <sz val="9"/>
        <rFont val="돋움"/>
        <family val="3"/>
        <charset val="129"/>
      </rPr>
      <t>US-PML-13034 IR update 내용</t>
    </r>
    <r>
      <rPr>
        <sz val="9"/>
        <rFont val="돋움"/>
        <family val="3"/>
        <charset val="129"/>
      </rPr>
      <t xml:space="preserve">
iPECS-50A 및 VMIM 미국향의 경우, NAND Flash memory(message 공간) 사이즈가
128M * 2개 = 256M였으나,
2011/03이후로 256M*2 = 512M로 변경되었음.
System Management -&gt; Voice Mail Delete 를 선택하면 VMIM으로 0x27 CMD내려오고
이 때 수정된 VMIM의 경우, 0x27 Event에 free memory 와 더불어 Total Memory(MB단위)를 올려줘서
WEB에서 256M 또는 512M로 display할 수 있게 수정함.</t>
    </r>
    <phoneticPr fontId="2" type="noConversion"/>
  </si>
  <si>
    <t xml:space="preserve">오후 3시 ~ 5시 (license, 기능구현 관련)
-. restore, backup에 대한 기능 내용을 정확히 기술한다.
예정대로 라면 1/13~1/17사이에 UCP만 QV의뢰하고 UVM은 1월 말까지 1~4 기능을 구현해야 하나
빨리 진행하면 UCP와 함께 1/13에 QV의뢰 할 수 있도록 한다!!
</t>
    <phoneticPr fontId="2" type="noConversion"/>
  </si>
  <si>
    <t xml:space="preserve">-. 2013년 12월 말 Phy errata 적용한 커널 운용 중,
   부팅시 ipecs_net.ko insmod 할 때 panic 발생
   확인 결과, 실제 ipecs_net.ko와 md5sum 결과 상이함. NAND ECC로 인한 문제로 보임.
/lib/modules/3.2.26 # ls -alF ipecs_net.ko 
-rwxrwxrwx    1 1013     users       227516 Dec 17  2013 ipecs_net.ko*
/lib/modules/3.2.26 # md5sum ipecs_net.ko 
8de3bf4d7e1619b35488333689809c8c  ipecs_net.ko
/lib/modules/3.2.26 # 
-. udhcp_sighandler.c, udhcp_sighandler.h 를 포함한 compile은 완료
   향후 script 파일과 함께 운용확인해야 함. (차주 할 일)
</t>
    <phoneticPr fontId="2" type="noConversion"/>
  </si>
  <si>
    <t>2014-01-06(월)</t>
    <phoneticPr fontId="2" type="noConversion"/>
  </si>
  <si>
    <t>-. udhcp debugging
-. license module porting from 김동민 책임
   serial number가 없는 상태라 실제 license file이 있어도 진행 못함.
   주장치의 경우, serialno은 eeprom에 저장되나, UVM은 eeprom이 없음.
   어떻게 serialno을 처리할 것인지에 대한 논의 필요</t>
    <phoneticPr fontId="2" type="noConversion"/>
  </si>
  <si>
    <t>8시 30분 주먹 고기 with 조</t>
    <phoneticPr fontId="2" type="noConversion"/>
  </si>
  <si>
    <t xml:space="preserve">-. udhcp debugging
</t>
    <phoneticPr fontId="2" type="noConversion"/>
  </si>
  <si>
    <t xml:space="preserve">-. iPECS-50A/B usb backup mount problem UK-PRA-14002
   VMIM의 경우, 2009년 6월 17일 수정하였으나 주장치에 반영을 하지 못하고 2013/07/30에 수정 적용함
   US-PML-13049 재현시험시 주장치에서 대용량 USB mount를 못하는 문제 인지하고 수정하게 됨.
   iPECS_V55/call/main/src/file_mnt.c 
   system("mount /dev/sda /mnt/usb"); --&gt;  system("mount -t vfat /dev/sda /mnt/usb");
</t>
    <phoneticPr fontId="2" type="noConversion"/>
  </si>
  <si>
    <t xml:space="preserve">
201206012012063020110701ab
</t>
    <phoneticPr fontId="2" type="noConversion"/>
  </si>
  <si>
    <t xml:space="preserve">[업무]
-. UVM 
   DHCP, Lisence, Backup/Restore, Enhanced report, NMS/PSU
   LNSC 작업지시서 : UVM prompt 설정 하는 step 및 License 입력/출력에 관한 부분
[비업무]
-. 오전 8시 출근, 30분 ~ 1시간 외국어 공부
-. 운동 시작 (1월 6일부터 ~)
[Guest Access] 201206012012063020110701ab
</t>
    <phoneticPr fontId="2" type="noConversion"/>
  </si>
  <si>
    <t>-. udhcpc 에서 첫 resolv이후 deconfig 되었을 경우도 처리해줘야 한다.
   A 라는 IP로 살아서 udhcp 실행하고 B라는 IP를 받아 registration을 하면 등록이 안된다.
   위의 경우, config값을 읽어서 udhcp의 결과로 받은 IP값이 다를 경우, 
   config에 IP값을 설정 후 다시 reset하여 udhcp를 실행하도록 변경한다.</t>
    <phoneticPr fontId="2" type="noConversion"/>
  </si>
  <si>
    <t>2014-01-08(수)</t>
    <phoneticPr fontId="2" type="noConversion"/>
  </si>
  <si>
    <t>2014-01-07(화)</t>
    <phoneticPr fontId="2" type="noConversion"/>
  </si>
  <si>
    <t>2014-01-09(목)</t>
    <phoneticPr fontId="2" type="noConversion"/>
  </si>
  <si>
    <t>2014-01-10(금)</t>
    <phoneticPr fontId="2" type="noConversion"/>
  </si>
  <si>
    <t>UVM License</t>
    <phoneticPr fontId="2" type="noConversion"/>
  </si>
  <si>
    <t>UVMU License</t>
    <phoneticPr fontId="2" type="noConversion"/>
  </si>
  <si>
    <t>한성갈비 (정동형 수석 어워드 회식 -&gt; 2차 건너편 닭집 맥주 페레로로셔 2개 16,000원) 임건호 대표 연락 왔었음. 차주에 보기로 함...</t>
    <phoneticPr fontId="2" type="noConversion"/>
  </si>
  <si>
    <t>장인어른 제사</t>
    <phoneticPr fontId="2" type="noConversion"/>
  </si>
  <si>
    <t>처남하고 한잔.. 해장국에 소주 4병 in 산본</t>
    <phoneticPr fontId="2" type="noConversion"/>
  </si>
  <si>
    <t>-. udhcp debugging</t>
    <phoneticPr fontId="2" type="noConversion"/>
  </si>
  <si>
    <t>2014-01-11(토)</t>
    <phoneticPr fontId="2" type="noConversion"/>
  </si>
  <si>
    <t xml:space="preserve">-. udhcp debugging
   script 정리 및 저장 위치 설정
   resolv이후 fail에 대한 처리 추가해야 함.
   license적용하기 위해 default channel 및 memory 용량을 제한해야 함.
</t>
    <phoneticPr fontId="2" type="noConversion"/>
  </si>
  <si>
    <t>m-SATA : serialno read/write 하는 module구현
channel 및 memory license feature 적용
WEB/Console interface에서 어떻게 display해줘야 할지 구현</t>
    <phoneticPr fontId="2" type="noConversion"/>
  </si>
  <si>
    <t>License</t>
    <phoneticPr fontId="2" type="noConversion"/>
  </si>
  <si>
    <t>2014-01-13(월)</t>
    <phoneticPr fontId="2" type="noConversion"/>
  </si>
  <si>
    <t xml:space="preserve">-. multicast cmd printf (0x1E, 0x1F, 0x01 중 0x01을 제외하고 나머지는 multicast on되어있을 경우 print하도록 수정함.
-. CMD 중 reg 가 완료되지 않았을 경우, 내려와도 처리하지 말아야 하는 경우가 있음.
   connect/disconnect/play/record/등등 (0x1f, 0x00, 0x05, 0x06, 0x07, 0x21, 0x28등 등록과정에서 받는 CMD를 제외한 CMD들..)
</t>
    <phoneticPr fontId="2" type="noConversion"/>
  </si>
  <si>
    <t>오후 반차</t>
    <phoneticPr fontId="2" type="noConversion"/>
  </si>
  <si>
    <t xml:space="preserve">-. UVMU의 경우
   10h+10h인데, free memory를 체크하고 있어야 할지, 아니면 partitiion을 새로 나누어야 할지 고민됨..
   (UCP사용영역, 그리고 prompt 와 system greeting/user message영역을 따로 나누어야 하나??)
-. UVM의 경우,
   channel의 경우, 등록관련된 부분에만 license에 해당하는 channel수를 올려주면 됨.
   memory의 경우, uvmu와 마찬가지로 free memory를 체크하고 있어야 할지 아니면 partition을 새로 나누어야 할지 고민됨..
   (prompt 와 system greeting/user message영역을 따로 나누어야 하나??)
</t>
    <phoneticPr fontId="2" type="noConversion"/>
  </si>
  <si>
    <t>Backup / Restore</t>
    <phoneticPr fontId="2" type="noConversion"/>
  </si>
  <si>
    <t xml:space="preserve">-. backup restore renew
   기존 backup
   mount usb
   dirlist
   backup &lt;dir&gt; all|cdn|ug|um (um은 hidden for later use)
   restore &lt;dir&gt; all|cdn|ug|um (um은 hidden for later use)
   umount usb
-. enhanced report 기능
   TBD...
   어떤 자료들을 report할 것인가 먼저 확인해야 함.
</t>
    <phoneticPr fontId="2" type="noConversion"/>
  </si>
  <si>
    <t>2014-01-14(화)</t>
    <phoneticPr fontId="2" type="noConversion"/>
  </si>
  <si>
    <t>오전 11시 강당 직원 간담회 4Q EMC 공유</t>
    <phoneticPr fontId="2" type="noConversion"/>
  </si>
  <si>
    <t xml:space="preserve">-. Backup/Restore 구현
-. Enhanced report는 urgent/saved/new 표시로 갈음
오후 1시~ 306호 UCP/UVM QV 회의
 차주 QV의뢰시 DHCP, Backup/Restore까지 구현
</t>
    <phoneticPr fontId="2" type="noConversion"/>
  </si>
  <si>
    <t>2014-01-15(수)</t>
    <phoneticPr fontId="2" type="noConversion"/>
  </si>
  <si>
    <t xml:space="preserve">-. Backup/Restore 구현
QV 의뢰 전 확인해야 할 사항.
1. kernel update (NAND ECC) -&gt; check LLDP feature in UVM
2. udhcp -&gt; script file name 및 저장 위치 fixed할 것.
3. 버전 정보 확인
4. backup/restore에 대한 문서 정리
5. partition 새로 할당 한 부분 확인할 것 -&gt; Memory 및 Channel은 일단 16 / full로 사용하게 함.
6. LNSC 생산 이미지 생성 및 작업 지시서 입수 후 prompt 설정, serial# 입력/출력 interface 추가 및 문서 작성할 것.
7. DSP Image는 G.711, G.723, G.729, G.722 가능한 Test_voip_v701_04_79116_1 을 사용해야 함.
</t>
    <phoneticPr fontId="2" type="noConversion"/>
  </si>
  <si>
    <t xml:space="preserve"> base 8ch + 4ch (2 copy)
 base 50h + 50h (3 copy)
 8000 byte * 3600 sec = 1hour : 28,800,000 bytes
                       50hours: 28,800,000*50 = 1,440,000,000 bytes
                      150hours: 28,800,000*50*3 = 4,320,000,000 bytes
                      200hours: 1,440,000,000*4 = 5,760,000,000 bytes
                      /mnt/vsf: 7,316,096*1024 = 7,491,682,304 bytes
/dev/sda1                31729     10317     19774  34% /mnt/boot
/dev/sda2               253871     10255    230509   4% /mnt/db
/dev/sda3              7316096    230608   6713844   3% /mnt/vsf</t>
    <phoneticPr fontId="2" type="noConversion"/>
  </si>
  <si>
    <t xml:space="preserve">access(fname, mode); return 0 when success else error
&lt;mode value&gt;
Z:\work\TOOLCHAIN\OpenWrt\tool-chain\c2k\arm_v7-a_gcc-4.5-linaro_glibc-2.14_eabi\include\unistd.h
#define R_OK 4  /* Test for read permission.  */
#define W_OK 2  /* Test for write permission.  */
#define X_OK 1  /* Test for execute permission.  */
#define F_OK 0  /* Test for existence.  */
</t>
    <phoneticPr fontId="2" type="noConversion"/>
  </si>
  <si>
    <t>2014-01-16(목)</t>
    <phoneticPr fontId="2" type="noConversion"/>
  </si>
  <si>
    <t>메시지를 하나 녹음한 뒤, script를 이용해서 2000개까지 메시지 복사생성하는 script
/mnt/vsf/vm # cat copy_cdn.scr 
#!/bin/sh
file=cdn
org=1
i=1
while [ 1 ] ; do
i=`expr $i + 1`
cp $org.ug $i.cdn
echo cp $org.ug $i.cdn
if [ "$i" = "2400" ] ; then
        exit
fi
done</t>
    <phoneticPr fontId="2" type="noConversion"/>
  </si>
  <si>
    <t>dhcp script 파일의 위치는 /home/http
파일 이름은 uvm_udhcpc.script로 변경해야함.
UCP usb backup /restore 적용하기
License 는 not activated로 설정하고
base 4 =&gt; 14 hour
base 6 =&gt; 16 hour
base 8ch =&gt; 16ch
base 50 =&gt; 200 hour
위와 같이 운용되도록 수정하기
UVM의 license page에 display될 내용 정리하기</t>
    <phoneticPr fontId="2" type="noConversion"/>
  </si>
  <si>
    <t>2014-01-17(금)</t>
    <phoneticPr fontId="2" type="noConversion"/>
  </si>
  <si>
    <t>오후 8시 30분 퇴근</t>
    <phoneticPr fontId="2" type="noConversion"/>
  </si>
  <si>
    <t>total</t>
    <phoneticPr fontId="2" type="noConversion"/>
  </si>
  <si>
    <t>prompt</t>
    <phoneticPr fontId="2" type="noConversion"/>
  </si>
  <si>
    <t>remain</t>
    <phoneticPr fontId="2" type="noConversion"/>
  </si>
  <si>
    <t>50 hour</t>
    <phoneticPr fontId="2" type="noConversion"/>
  </si>
  <si>
    <t>100 hour</t>
    <phoneticPr fontId="2" type="noConversion"/>
  </si>
  <si>
    <t>150 hour</t>
    <phoneticPr fontId="2" type="noConversion"/>
  </si>
  <si>
    <t>200 hour</t>
    <phoneticPr fontId="2" type="noConversion"/>
  </si>
  <si>
    <t>1.0Ai source
LICENSE_BLOCKED, LICENSE_LIMITED
licensed_ch, licensed_hr는 appmain.c -&gt; UVM_CheckInstalledFeature(); -&gt; get_license()를 통해
처음 시작할 때 한번 읽어 오는 global 변수이다.
license.html에는 upload부분을 막고 현재 default ch/hour만을 보여준다.</t>
    <phoneticPr fontId="2" type="noConversion"/>
  </si>
  <si>
    <t>commit</t>
    <phoneticPr fontId="2" type="noConversion"/>
  </si>
  <si>
    <t>UVM 1.0Ai</t>
    <phoneticPr fontId="2" type="noConversion"/>
  </si>
  <si>
    <t xml:space="preserve">
prompt/system greeting부분이 변할 때 마다 해당 부분을 stat 해준다??
</t>
    <phoneticPr fontId="2" type="noConversion"/>
  </si>
  <si>
    <t>Memory monitoring... 방법</t>
    <phoneticPr fontId="2" type="noConversion"/>
  </si>
  <si>
    <t>Z:\work\MODULES\P7\rootfs\IMAGE\UVM_10Ai\iPECS_UVM_change_list(1.0Ai).xlsx</t>
    <phoneticPr fontId="2" type="noConversion"/>
  </si>
  <si>
    <t>수정사항리스트</t>
    <phoneticPr fontId="2" type="noConversion"/>
  </si>
  <si>
    <t>4 hour</t>
    <phoneticPr fontId="2" type="noConversion"/>
  </si>
  <si>
    <t>6 hour</t>
    <phoneticPr fontId="2" type="noConversion"/>
  </si>
  <si>
    <t>14 hour</t>
    <phoneticPr fontId="2" type="noConversion"/>
  </si>
  <si>
    <t>16 hour</t>
    <phoneticPr fontId="2" type="noConversion"/>
  </si>
  <si>
    <t>Mbyte</t>
  </si>
  <si>
    <t>UCP 600</t>
    <phoneticPr fontId="2" type="noConversion"/>
  </si>
  <si>
    <t>UCP 100</t>
    <phoneticPr fontId="2" type="noConversion"/>
  </si>
  <si>
    <t>off</t>
    <phoneticPr fontId="2" type="noConversion"/>
  </si>
  <si>
    <t>on</t>
    <phoneticPr fontId="2" type="noConversion"/>
  </si>
  <si>
    <t>수정사항 리스트
SRN -&gt; UCP backup / restore
DHCP script file -&gt; /home/http upgrade image에 포함할 것
Memory check하는 부분을 License에 맞게 수정할 것
License없이 UVM channel을 기존 16개로 등록되어 있는 상태에서 8개로 줄여 다시 등록해도
예전과 동일하게 16개로 내려오는 문제 있음. ==&gt; Max license channel을 넘어갈경우 어떻게 하나?? 일단 그냥 돌겠네..</t>
    <phoneticPr fontId="2" type="noConversion"/>
  </si>
  <si>
    <t xml:space="preserve"> 8000 byte * 3600 sec = 1hour : 28,800,000 bytes
                       50hours: 28,800,000*50 = 1,440,000,000 bytes
                      150hours: 28,800,000*50*3 = 4,320,000,000 bytes
                      200hours: 1,440,000,000*4 = 5,760,000,000 bytes
                      /mnt/vsf: 7,316,096*1024 = 7,491,682,304 bytes
1 hour: 28,800Kbytes
10 hour: 288,000 Kbytes
50 hour: 1,440,000 Kbytes
100 hour: 2,880,000 Kbytes
100 hour: 4,320,000 Kbytes
200 hour: 5,760,000 Kbytes
480 Kbytes : 60 seconds 1minutes
1 hour: 480*60
10 hour: 480*600
100 hour: 480*6000
200 hour: 480*12000</t>
    <phoneticPr fontId="2" type="noConversion"/>
  </si>
  <si>
    <t xml:space="preserve"> base 4hr + 10hr (1 copy)
 base 6hr + 10hr (1 copy)
 8000 byte * 3600 sec = 1hour : 28,800,000 bytes
                       04hours: 28,800,000*4 = 115,200,000 bytes
                       06hours: 28,800,000*6 = 172,800,000 bytes
                       10hours: 28,800,000*10 = 288,000,000 bytes
                       14hours: 28,800,000*14 = 403,200,000 bytes
                       16hours: 28,800,000*16 = 460,800,000 bytes
</t>
    <phoneticPr fontId="2" type="noConversion"/>
  </si>
  <si>
    <t xml:space="preserve">base 4hr + 10hr (1 copy)
 base 6hr + 10hr (1 copy)
 8000 byte * 3600 sec = 1hour : 28,800,000 bytes
                       04hours: 28,800,000*4 = 115,200,000 bytes
                       06hours: 28,800,000*6 = 172,800,000 bytes
                       10hours: 28,800,000*10 = 288,000,000 bytes
                       14hours: 28,800,000*14 = 403,200,000 bytes
                       16hours: 28,800,000*16 = 460,800,000 bytes
</t>
    <phoneticPr fontId="2" type="noConversion"/>
  </si>
  <si>
    <t>Mbyte</t>
    <phoneticPr fontId="2" type="noConversion"/>
  </si>
  <si>
    <t>시간</t>
    <phoneticPr fontId="2" type="noConversion"/>
  </si>
  <si>
    <t>1초</t>
    <phoneticPr fontId="2" type="noConversion"/>
  </si>
  <si>
    <t>1분</t>
    <phoneticPr fontId="2" type="noConversion"/>
  </si>
  <si>
    <t>1시간</t>
    <phoneticPr fontId="2" type="noConversion"/>
  </si>
  <si>
    <t>byte</t>
    <phoneticPr fontId="2" type="noConversion"/>
  </si>
  <si>
    <t>k-byte</t>
    <phoneticPr fontId="2" type="noConversion"/>
  </si>
  <si>
    <t>M byte</t>
    <phoneticPr fontId="2" type="noConversion"/>
  </si>
  <si>
    <t>4 hour</t>
    <phoneticPr fontId="2" type="noConversion"/>
  </si>
  <si>
    <t>14 hour</t>
    <phoneticPr fontId="2" type="noConversion"/>
  </si>
  <si>
    <t>10 hour</t>
    <phoneticPr fontId="2" type="noConversion"/>
  </si>
  <si>
    <t>base 4hr + 10hr (1 copy)
 base 6hr + 10hr (1 copy)
 8000 byte * 3600 sec = 1hour : 28,800,000 bytes
                       04hours: 28,800,000*4 = 115,200,000 bytes
                       06hours: 28,800,000*6 = 172,800,000 bytes
                       10hours: 28,800,000*10 = 288,000,000 bytes
                       14hours: 28,800,000*14 = 403,200,000 bytes
                       16hours: 28,800,000*16 = 460,800,000 bytes</t>
    <phoneticPr fontId="2" type="noConversion"/>
  </si>
  <si>
    <t>/mnt/vsf</t>
    <phoneticPr fontId="2" type="noConversion"/>
  </si>
  <si>
    <t>/mnt/vsf/ppt</t>
    <phoneticPr fontId="2" type="noConversion"/>
  </si>
  <si>
    <t>Total /mnt/vsf</t>
    <phoneticPr fontId="2" type="noConversion"/>
  </si>
  <si>
    <t>UVM</t>
    <phoneticPr fontId="2" type="noConversion"/>
  </si>
  <si>
    <t>UVMU</t>
    <phoneticPr fontId="2" type="noConversion"/>
  </si>
  <si>
    <t>UVM license</t>
    <phoneticPr fontId="2" type="noConversion"/>
  </si>
  <si>
    <t>uvmu license</t>
    <phoneticPr fontId="2" type="noConversion"/>
  </si>
  <si>
    <t>uvmu reserved</t>
    <phoneticPr fontId="2" type="noConversion"/>
  </si>
  <si>
    <t>UVM reserved</t>
    <phoneticPr fontId="2" type="noConversion"/>
  </si>
  <si>
    <t>2014-01-19(일)</t>
    <phoneticPr fontId="2" type="noConversion"/>
  </si>
  <si>
    <t xml:space="preserve">UVM 이미지 생성, 수정사항 리스트 문서 작성
Z:\work\MODULES\P7\rootfs\IMAGE\UVM_10Ai
</t>
    <phoneticPr fontId="2" type="noConversion"/>
  </si>
  <si>
    <t xml:space="preserve">주장치의 경우, porting 완료 (console command maint&gt;vm show mem
WEB에서 아래 두 부분 추가 및 확인해야 함.
 void uvm_sum_prompt_used_memory()
 void uvm_calculate_prompt_used_memory(int ncode)
</t>
    <phoneticPr fontId="2" type="noConversion"/>
  </si>
  <si>
    <t>2014-01-20(월)</t>
    <phoneticPr fontId="2" type="noConversion"/>
  </si>
  <si>
    <t>차현영씨한테 Office CD 빌리기
자동차 정기 점검에 대해 알아 보기
인피니티 로터 주문하기</t>
    <phoneticPr fontId="2" type="noConversion"/>
  </si>
  <si>
    <t>2014-01-21(화)</t>
    <phoneticPr fontId="2" type="noConversion"/>
  </si>
  <si>
    <t xml:space="preserve">root file system : yaffs2 파일 생성 및 복구관련 파일 생성할 것.
license upgrade 모듈 고민할 것
기타 등등...
</t>
    <phoneticPr fontId="2" type="noConversion"/>
  </si>
  <si>
    <t xml:space="preserve">recording time을 모니터링 하기 위해 free memory를 구할 때 프롬프트/moh 사용량은 제외한다.
단 파일 크기와 disk allocated size는 상이하기 때문에 b_size = 4096
파일 사이즈를 4096으로 mod한 결과가 0보다 크면 4096-mod값을 파일 사이즈에 더해서 사용량을 계산한다.
GS80V10Ai.rom, 수정사항 리스트 및 SRN문서는 아래 위치에 생성해 놓았다.
Z:\work\MODULES\P7\rootfs\IMAGE\UVM_10Ai_2nd
Y:\Release\UCP\UVM\1.0Ai
Q:\System개발팀\iPECS UCP\xx.참고자료\UCP_Images\14_0118_kernel_package\UVM_1.0Ai
</t>
    <phoneticPr fontId="2" type="noConversion"/>
  </si>
  <si>
    <t>6시 퇴근</t>
    <phoneticPr fontId="2" type="noConversion"/>
  </si>
  <si>
    <t>와이프 치과 치료.. 눈 대빵 많이내림</t>
    <phoneticPr fontId="2" type="noConversion"/>
  </si>
  <si>
    <t>연말정산 -&gt; MWP 에서 작업 및 eHR-Enterprise에 업로드 완료함.</t>
    <phoneticPr fontId="2" type="noConversion"/>
  </si>
  <si>
    <t>연말 정산 print를 위해 pull-printing등록할 것!!</t>
    <phoneticPr fontId="2" type="noConversion"/>
  </si>
  <si>
    <t>2014-01-22(수)</t>
    <phoneticPr fontId="2" type="noConversion"/>
  </si>
  <si>
    <t>모임예정 (임건호 대표, 정부, 김차 포함)</t>
    <phoneticPr fontId="2" type="noConversion"/>
  </si>
  <si>
    <t>2014-01-23(목)</t>
    <phoneticPr fontId="2" type="noConversion"/>
  </si>
  <si>
    <t>2014-01-24(금)</t>
    <phoneticPr fontId="2" type="noConversion"/>
  </si>
  <si>
    <t xml:space="preserve">요소검사 -&gt; debugmode.on() -&gt; test
QV의뢰 후 QV S/W 시료 업그레이드 및 지원 : Application만 올리고 Kernel은 올리지 않은 상태임
</t>
    <phoneticPr fontId="2" type="noConversion"/>
  </si>
  <si>
    <t>QV H/W 시료 업그레이드 지원 : 김두식 대리 자리의 UCP에 WEB을 접속하니 HTML 파일이 없어서 정상 표시 못함.
UCP/UVM모두 recovery해줌 =&gt; UVM은 리커버 후 등록 안되는 문제 바로 발생 및 3개 시료 중 2개가 Memory Full로 나옴.
UVM Memory Full문제는 sda3가 정상 포맷안된 것처럼 되어 mount가 안되고, 다시 manual 하게 partition 분할 후 format후 정상 동작.
mount 시 block count가 limit를 넘어서 mount안된다고 표시되었었음.</t>
    <phoneticPr fontId="2" type="noConversion"/>
  </si>
  <si>
    <t>19:30분 퇴근</t>
    <phoneticPr fontId="2" type="noConversion"/>
  </si>
  <si>
    <t>오전 9~11시 TDC 진행</t>
    <phoneticPr fontId="2" type="noConversion"/>
  </si>
  <si>
    <t>김두식 대리에게 UVM 보드 반납
QV 문제점 수정 및 지원</t>
    <phoneticPr fontId="2" type="noConversion"/>
  </si>
  <si>
    <t>2014-01-28(월)</t>
    <phoneticPr fontId="2" type="noConversion"/>
  </si>
  <si>
    <t>밥안먹고 7시 20분 퇴근</t>
    <phoneticPr fontId="2" type="noConversion"/>
  </si>
  <si>
    <t>Station Range Delete 고민해보기
IR사이트 폴란드 꺼만 선택하면 안보임.
내일 Temp S/W Release하기</t>
    <phoneticPr fontId="2" type="noConversion"/>
  </si>
  <si>
    <t xml:space="preserve">
인피니티에 전화해서 로터 교체 및 처남 battery교체 전화할 것!!!
</t>
    <phoneticPr fontId="2" type="noConversion"/>
  </si>
  <si>
    <t>2014-02-3(월)</t>
    <phoneticPr fontId="2" type="noConversion"/>
  </si>
  <si>
    <t>밥안먹고 7시 30분 퇴근</t>
    <phoneticPr fontId="2" type="noConversion"/>
  </si>
  <si>
    <t>2014-02-4(화)</t>
    <phoneticPr fontId="2" type="noConversion"/>
  </si>
  <si>
    <t>박정원 책임님 모친상 고성읍 동외리 오후 12:30분 출발, 16:30분 도착, 18:00 출발, 21:30분 도착 22:00 퇴근</t>
    <phoneticPr fontId="2" type="noConversion"/>
  </si>
  <si>
    <t xml:space="preserve">-. QV 지원
녹음 이상한 경우 있고, UVM Fault Log에 DSP No Response가 기록된 경우가 발생함.
강유정 대리 자리 UVM에 남겨진 메시지 크기가 4K, 8K인 경우 발생함.
</t>
    <phoneticPr fontId="2" type="noConversion"/>
  </si>
  <si>
    <t xml:space="preserve">-.강유정 대리 Defect ID 55292 수정 완료
 G.711을 제외한 complex codec설정 후 녹음 시 정상 녹음 되지 않음. 
 녹음 시 0x9400의 source와 destination이 뒤바뀌어 있었고,
 Complex Codec에서 녹음시 232를 넘어가는 buffer에 대해 length는 240, 0x9402로 IND가 오나
 실제 처리해야 할 buffer length는 232이고, 그 다음 0x9403에 대해 buffer data가 
 fifo10부터가 아니라, fifo4에서 채워져 오는 경우 수정함.
 21.8.3 VOIP_SET_CHANNEL_MODE 0x9400
 Table 21-1 Coding Schemes 
 G.722 : 62, but 62 is not correct, 48 is right(vsf_play.h, VA_CD_SCHM_G722 48)
</t>
    <phoneticPr fontId="2" type="noConversion"/>
  </si>
  <si>
    <t>UVM Fifo Trace 
For Each Codec</t>
    <phoneticPr fontId="2" type="noConversion"/>
  </si>
  <si>
    <t>2014-02-5(수)</t>
    <phoneticPr fontId="2" type="noConversion"/>
  </si>
  <si>
    <t xml:space="preserve">G.711  081112:802-[DMON] [VAPI] (0) tx-fifo(14): b10e 0200 9400 0000 0401 0402 0014
G.723  081202:108-[DMON] [VAPI] (0) tx-fifo(14): 590e 0200 9400 0000 0601 0402 001e
G.729  081336:610-[DMON] [VAPI] (0) tx-fifo(14): 060e 0200 9400 0000 0801 0402 0014
G.722  081431:786-[DMON] [VAPI] (0) tx-fifo(14): 690e 0200 9400 0000 3001 0402 0014
#define VA_CD_SCHM_G722   48 /* C2K CRM 21.8.3 VOIP_SET_CHANNEL_MODE (0x9400) 
         Coding Schemes G.722: 62, but 62 is not correct. 48 is right */
</t>
    <phoneticPr fontId="2" type="noConversion"/>
  </si>
  <si>
    <t>교보문고에서 이외수 소설 6권 + 유나 선물책 5권 신청 110,200원</t>
    <phoneticPr fontId="2" type="noConversion"/>
  </si>
  <si>
    <t xml:space="preserve">PointSec
1. 마우스(x)
2. (*토마토33 (o) C:토
MWP
(*수홍이33
NetID
98조유나33 C:나
EP
98수홍이33
</t>
    <phoneticPr fontId="2" type="noConversion"/>
  </si>
  <si>
    <t>Z:\From_24\MODULES\KERNEL\kernel-linux_2.6.11.7-1.08.9cvs-vmim\net\ipv4\ipconfig.c</t>
    <phoneticPr fontId="2" type="noConversion"/>
  </si>
  <si>
    <t xml:space="preserve">VMIM
DHCP Kernel </t>
    <phoneticPr fontId="2" type="noConversion"/>
  </si>
  <si>
    <t>2014-02-26(수)</t>
    <phoneticPr fontId="2" type="noConversion"/>
  </si>
  <si>
    <t>2014-02-28(금)</t>
    <phoneticPr fontId="2" type="noConversion"/>
  </si>
  <si>
    <t>UVM License Update</t>
    <phoneticPr fontId="2" type="noConversion"/>
  </si>
  <si>
    <t>-. FTP/TFTP 테스트 완료
주장치 interface없이, 임의로 License 파일을 업그레이드 파일로 rename한 후 cheat 를 사용해서 시험완료
주장치 progress bar가 TFTP일 때에는 동작하지 않음.
upgrade_t.img_type을 갖고 마지막 operation을 취하기 위해 FTP/TFTP 다운로드 완료 후 upgrade_t를 memset으로 초기화하는 부분 삭제!!</t>
    <phoneticPr fontId="2" type="noConversion"/>
  </si>
  <si>
    <t>2014-03-01(토)</t>
    <phoneticPr fontId="2" type="noConversion"/>
  </si>
  <si>
    <t>MOH</t>
    <phoneticPr fontId="2" type="noConversion"/>
  </si>
  <si>
    <t xml:space="preserve">-. DTMF frequeny부분을 음질이 최대한 살수 있도록 성분을 없애자!!
-. SMTP retry 부분 design검토 및 구현
-. eMG usb backup 시 FTP 실패한 이유는 일년전 port변경 부분을 이동철 수석이 확인못해 발생한 일이다.
</t>
    <phoneticPr fontId="2" type="noConversion"/>
  </si>
  <si>
    <t xml:space="preserve">UVM </t>
    <phoneticPr fontId="2" type="noConversion"/>
  </si>
  <si>
    <t xml:space="preserve">-. G.711로 16채널이 나오는지 반드시 확인한다.!!!!!
-. PSU 확인하기!
-. NMS 확인하기!!
</t>
    <phoneticPr fontId="2" type="noConversion"/>
  </si>
  <si>
    <t>CMD_CLEAN_ALL_USR_MSG 처리 후 ssd_sync() (sync2번 sleep 2번)
TFTP 의 download file 이름을 GS____,rom이 아닌 GS____.rom으로 수정
MergeFileOpen() 대신 open()을 사용할 경우, O_RDWR|O_CREAT 에 추가하여 권한 부분도 추가하여 생성하도록 함.
그렇게 하지 않으면 ssd에 파일 생성 시 권한이 r-S 등으로 생성됨.
MergeFileCopy의 파일 사이즈를 구할 때iSrcSize의 type을 int -&gt; unsigned int로 수정함.
_HttpStartSendFile
#if 1 /* CHANGE_DNDL_DIR_DEBUG /home -&gt; /mnt/work */
 sprintf(acSrcFileName, "%s/%d/%d.sys", _SYS_PATH, langType, msgNum);
 sprintf(acFullFileName, "%s/%d.sys", DNDL_ROOT_DIR, msgNum);
 MergeFileCopy(acSrcFileName, acFullFileName, 0);
 ht_printf("%s -&gt; %s\r\n", acSrcFileName, acFullFileName);
 strcpy(phsSocket-&gt;acSgFileName, acFullFileName);
 phsSocket-&gt;iFile=open(acFullFileName, O_RDONLY);
#else</t>
    <phoneticPr fontId="2" type="noConversion"/>
  </si>
  <si>
    <t>-. CMD_CLEAN_ALL_USR_MSG 처리 후 ssd_sync() (sync2번 sleep 2번)
-. TFTP 의 download file 이름을 GS____,rom이 아닌 GS____.rom으로 수정
-. MergeFileOpen() 대신 open()을 사용할 경우, 
   O_RDWR|O_CREAT 에 추가하여 권한 부분도 추가하여 생성하도록 함.
   그렇게 하지 않으면 ssd에 파일 생성 시 권한이 r-S 등으로 생성됨.
'-. MergeFileCopy의 파일 사이즈를 구할 때iSrcSize의 type을 int -&gt; unsigned int로 수정함.
-. _HttpStartSendFile System Greeting 개별 다운로드 시 /mnt/work아래로 copy후 file open.
   phsSocket-&gt;acSgFileName 에 파일이름을 copy하는 이유는 
   System Greeting send후 /mnt/work/x.sys를 HttpCloseSocket에서 삭제하기 위함임.</t>
    <phoneticPr fontId="2" type="noConversion"/>
  </si>
  <si>
    <t>UVM 수정사항</t>
    <phoneticPr fontId="2" type="noConversion"/>
  </si>
  <si>
    <t>SVN Commit내용</t>
    <phoneticPr fontId="2" type="noConversion"/>
  </si>
  <si>
    <t>2014-03-03(월)</t>
    <phoneticPr fontId="2" type="noConversion"/>
  </si>
  <si>
    <t>오전</t>
    <phoneticPr fontId="2" type="noConversion"/>
  </si>
  <si>
    <t xml:space="preserve">-. VOIM8을 이용하여 MOH 파일에서 DTMF 성분을 제거한다.
-. 16채널 G.711 stress test를 해본다.
-. SMTP enhanced --&gt; vsf_esmtp.c vsf_esmtp.h를 구현하기 시작하자!!
-. PSU는 살아 있는데 어떻게 동작하는지 확인하자!
-. 주장치에서 Individual/Total System Greeting download하는 부분도 UVM처럼 /mnt/work아래로 옮길 수 있는지 확인하자!!
</t>
    <phoneticPr fontId="2" type="noConversion"/>
  </si>
  <si>
    <t>UDP</t>
    <phoneticPr fontId="2" type="noConversion"/>
  </si>
  <si>
    <t>HTTP Server</t>
    <phoneticPr fontId="2" type="noConversion"/>
  </si>
  <si>
    <t>TCP</t>
    <phoneticPr fontId="2" type="noConversion"/>
  </si>
  <si>
    <t>TCP Maintenance</t>
    <phoneticPr fontId="2" type="noConversion"/>
  </si>
  <si>
    <t>Module</t>
    <phoneticPr fontId="2" type="noConversion"/>
  </si>
  <si>
    <t>Protocol</t>
    <phoneticPr fontId="2" type="noConversion"/>
  </si>
  <si>
    <t>Port#</t>
    <phoneticPr fontId="2" type="noConversion"/>
  </si>
  <si>
    <t>Purpose</t>
    <phoneticPr fontId="2" type="noConversion"/>
  </si>
  <si>
    <t>UDP</t>
    <phoneticPr fontId="2" type="noConversion"/>
  </si>
  <si>
    <t>IPKTS Protocol (Unicast)</t>
    <phoneticPr fontId="2" type="noConversion"/>
  </si>
  <si>
    <t>IPKTS Protocol (Multicast - IP 239.20.19.50)</t>
    <phoneticPr fontId="2" type="noConversion"/>
  </si>
  <si>
    <t>8002 - 8063</t>
    <phoneticPr fontId="2" type="noConversion"/>
  </si>
  <si>
    <t>Audio Channels - RTP/RTCP</t>
    <phoneticPr fontId="2" type="noConversion"/>
  </si>
  <si>
    <t>TFTP</t>
    <phoneticPr fontId="2" type="noConversion"/>
  </si>
  <si>
    <t>TCP</t>
    <phoneticPr fontId="2" type="noConversion"/>
  </si>
  <si>
    <t>8002 - 8062</t>
    <phoneticPr fontId="2" type="noConversion"/>
  </si>
  <si>
    <t>Visual Voice Mail transfer</t>
    <phoneticPr fontId="2" type="noConversion"/>
  </si>
  <si>
    <t>FTP Server port</t>
    <phoneticPr fontId="2" type="noConversion"/>
  </si>
  <si>
    <t>FTP Control port</t>
    <phoneticPr fontId="2" type="noConversion"/>
  </si>
  <si>
    <t>FTP Data port</t>
    <phoneticPr fontId="2" type="noConversion"/>
  </si>
  <si>
    <t>HTTP Server</t>
    <phoneticPr fontId="2" type="noConversion"/>
  </si>
  <si>
    <t>TCP Maintenance</t>
    <phoneticPr fontId="2" type="noConversion"/>
  </si>
  <si>
    <t>UCP100
UCP600
UCP2400</t>
    <phoneticPr fontId="2" type="noConversion"/>
  </si>
  <si>
    <t>MOH/Paging (Multicast - IP 239.20.x.x)</t>
    <phoneticPr fontId="2" type="noConversion"/>
  </si>
  <si>
    <t>H323 Gatekeeper Registration</t>
    <phoneticPr fontId="2" type="noConversion"/>
  </si>
  <si>
    <t>SNMP</t>
    <phoneticPr fontId="2" type="noConversion"/>
  </si>
  <si>
    <t>TFTP</t>
    <phoneticPr fontId="2" type="noConversion"/>
  </si>
  <si>
    <t>T.38 Fax Relay</t>
    <phoneticPr fontId="2" type="noConversion"/>
  </si>
  <si>
    <t>Video Channels - H.323/SIP (RTP/RTCP)</t>
    <phoneticPr fontId="2" type="noConversion"/>
  </si>
  <si>
    <t>Audio Channels - H.323/SIP (RTP/RTCP)</t>
    <phoneticPr fontId="2" type="noConversion"/>
  </si>
  <si>
    <t>Audio Channels - P1 (RTP/RTCP)</t>
    <phoneticPr fontId="2" type="noConversion"/>
  </si>
  <si>
    <t>Video Channels - P1 (RTP/RTCP)</t>
    <phoneticPr fontId="2" type="noConversion"/>
  </si>
  <si>
    <t>Video Channels - P2 (RTP/RTCP)</t>
    <phoneticPr fontId="2" type="noConversion"/>
  </si>
  <si>
    <t>Audio Channels - P2 (RTP/RTCP)</t>
    <phoneticPr fontId="2" type="noConversion"/>
  </si>
  <si>
    <t>H323 Incoming Server</t>
    <phoneticPr fontId="2" type="noConversion"/>
  </si>
  <si>
    <t>H323 Q.932 Outgoing/H.245 Control</t>
    <phoneticPr fontId="2" type="noConversion"/>
  </si>
  <si>
    <t>FTP Server (Gateway Upgrade)</t>
    <phoneticPr fontId="2" type="noConversion"/>
  </si>
  <si>
    <t>9700 - 9709</t>
    <phoneticPr fontId="2" type="noConversion"/>
  </si>
  <si>
    <t>FTP Server (Passive Mode, Gateway Upgrade)</t>
    <phoneticPr fontId="2" type="noConversion"/>
  </si>
  <si>
    <t>3072 - 4999</t>
    <phoneticPr fontId="2" type="noConversion"/>
  </si>
  <si>
    <t>TCP Source Port</t>
    <phoneticPr fontId="2" type="noConversion"/>
  </si>
  <si>
    <t>SIP Signalling Channel</t>
    <phoneticPr fontId="2" type="noConversion"/>
  </si>
  <si>
    <t>All</t>
    <phoneticPr fontId="2" type="noConversion"/>
  </si>
  <si>
    <t>PPP Server IP (10.0.0.3)</t>
    <phoneticPr fontId="2" type="noConversion"/>
  </si>
  <si>
    <t>PPP Client IP (10.0.0.2)</t>
    <phoneticPr fontId="2" type="noConversion"/>
  </si>
  <si>
    <r>
      <t>All</t>
    </r>
    <r>
      <rPr>
        <b/>
        <vertAlign val="superscript"/>
        <sz val="11"/>
        <color indexed="10"/>
        <rFont val="맑은 고딕"/>
        <family val="3"/>
        <charset val="129"/>
      </rPr>
      <t>(4)</t>
    </r>
    <phoneticPr fontId="2" type="noConversion"/>
  </si>
  <si>
    <r>
      <t>5003</t>
    </r>
    <r>
      <rPr>
        <b/>
        <vertAlign val="superscript"/>
        <sz val="11"/>
        <color indexed="10"/>
        <rFont val="맑은 고딕"/>
        <family val="3"/>
        <charset val="129"/>
      </rPr>
      <t>(6)</t>
    </r>
    <phoneticPr fontId="2" type="noConversion"/>
  </si>
  <si>
    <r>
      <t>80</t>
    </r>
    <r>
      <rPr>
        <b/>
        <vertAlign val="superscript"/>
        <sz val="11"/>
        <color indexed="10"/>
        <rFont val="맑은 고딕"/>
        <family val="3"/>
        <charset val="129"/>
      </rPr>
      <t>(5)</t>
    </r>
    <phoneticPr fontId="2" type="noConversion"/>
  </si>
  <si>
    <r>
      <rPr>
        <b/>
        <sz val="11"/>
        <color indexed="10"/>
        <rFont val="맑은 고딕"/>
        <family val="3"/>
        <charset val="129"/>
      </rPr>
      <t>(1)</t>
    </r>
    <r>
      <rPr>
        <sz val="11"/>
        <rFont val="맑은 고딕"/>
        <family val="3"/>
        <charset val="129"/>
      </rPr>
      <t xml:space="preserve"> XX is changeable in PGM165 (Multicast RTP/RTCP Port Setting)</t>
    </r>
    <phoneticPr fontId="2" type="noConversion"/>
  </si>
  <si>
    <r>
      <rPr>
        <b/>
        <sz val="11"/>
        <color indexed="10"/>
        <rFont val="맑은 고딕"/>
        <family val="3"/>
        <charset val="129"/>
      </rPr>
      <t>(4)</t>
    </r>
    <r>
      <rPr>
        <sz val="11"/>
        <rFont val="맑은 고딕"/>
        <family val="3"/>
        <charset val="129"/>
      </rPr>
      <t xml:space="preserve"> PPP Server/Client IP address can be set in PGM 205 and to apply it, Board need to reset.</t>
    </r>
    <phoneticPr fontId="2" type="noConversion"/>
  </si>
  <si>
    <r>
      <rPr>
        <b/>
        <sz val="11"/>
        <color indexed="10"/>
        <rFont val="맑은 고딕"/>
        <family val="3"/>
        <charset val="129"/>
      </rPr>
      <t>(6)</t>
    </r>
    <r>
      <rPr>
        <b/>
        <sz val="11"/>
        <rFont val="맑은 고딕"/>
        <family val="3"/>
        <charset val="129"/>
      </rPr>
      <t xml:space="preserve"> </t>
    </r>
    <r>
      <rPr>
        <sz val="11"/>
        <rFont val="맑은 고딕"/>
        <family val="3"/>
        <charset val="129"/>
      </rPr>
      <t>TCP maintenance port can be chageable. Range: 1 ~ 65535. Default Value: 5003</t>
    </r>
    <phoneticPr fontId="2" type="noConversion"/>
  </si>
  <si>
    <r>
      <rPr>
        <b/>
        <sz val="11"/>
        <color indexed="10"/>
        <rFont val="맑은 고딕"/>
        <family val="3"/>
        <charset val="129"/>
      </rPr>
      <t>(5)</t>
    </r>
    <r>
      <rPr>
        <sz val="11"/>
        <rFont val="맑은 고딕"/>
        <family val="3"/>
        <charset val="129"/>
      </rPr>
      <t xml:space="preserve"> HTTP Server port can be changeable. Range: 1 ~ 65535. Default Value: 80</t>
    </r>
    <phoneticPr fontId="2" type="noConversion"/>
  </si>
  <si>
    <r>
      <rPr>
        <b/>
        <sz val="11"/>
        <color indexed="10"/>
        <rFont val="맑은 고딕"/>
        <family val="3"/>
        <charset val="129"/>
      </rPr>
      <t>(3)</t>
    </r>
    <r>
      <rPr>
        <sz val="11"/>
        <rFont val="맑은 고딕"/>
        <family val="3"/>
        <charset val="129"/>
      </rPr>
      <t xml:space="preserve"> HTTP Server port can be changeable. Range: 1 ~ 65535. Default Value: 80 (443: https)</t>
    </r>
    <phoneticPr fontId="2" type="noConversion"/>
  </si>
  <si>
    <t>XML for Comm P2, ClickCall</t>
    <phoneticPr fontId="2" type="noConversion"/>
  </si>
  <si>
    <t>XML for Standard UCS</t>
    <phoneticPr fontId="2" type="noConversion"/>
  </si>
  <si>
    <r>
      <t>80/443</t>
    </r>
    <r>
      <rPr>
        <b/>
        <vertAlign val="superscript"/>
        <sz val="11"/>
        <color indexed="10"/>
        <rFont val="맑은 고딕"/>
        <family val="3"/>
        <charset val="129"/>
      </rPr>
      <t>(3)</t>
    </r>
    <phoneticPr fontId="2" type="noConversion"/>
  </si>
  <si>
    <r>
      <t>8899</t>
    </r>
    <r>
      <rPr>
        <b/>
        <vertAlign val="superscript"/>
        <sz val="11"/>
        <color indexed="10"/>
        <rFont val="맑은 고딕"/>
        <family val="3"/>
        <charset val="129"/>
      </rPr>
      <t>(7)</t>
    </r>
    <phoneticPr fontId="2" type="noConversion"/>
  </si>
  <si>
    <r>
      <t>7878</t>
    </r>
    <r>
      <rPr>
        <b/>
        <vertAlign val="superscript"/>
        <sz val="11"/>
        <color indexed="10"/>
        <rFont val="맑은 고딕"/>
        <family val="3"/>
        <charset val="129"/>
      </rPr>
      <t>(8)</t>
    </r>
    <phoneticPr fontId="2" type="noConversion"/>
  </si>
  <si>
    <r>
      <rPr>
        <b/>
        <sz val="11"/>
        <color indexed="10"/>
        <rFont val="맑은 고딕"/>
        <family val="3"/>
        <charset val="129"/>
      </rPr>
      <t>(7)</t>
    </r>
    <r>
      <rPr>
        <b/>
        <sz val="11"/>
        <rFont val="맑은 고딕"/>
        <family val="3"/>
        <charset val="129"/>
      </rPr>
      <t xml:space="preserve"> </t>
    </r>
    <r>
      <rPr>
        <sz val="11"/>
        <rFont val="맑은 고딕"/>
        <family val="3"/>
        <charset val="129"/>
      </rPr>
      <t>XML for Standard UCS port can be chageable. Range: 1 ~ 65535. Default Value: 8899</t>
    </r>
    <phoneticPr fontId="2" type="noConversion"/>
  </si>
  <si>
    <r>
      <rPr>
        <b/>
        <sz val="11"/>
        <color indexed="10"/>
        <rFont val="맑은 고딕"/>
        <family val="3"/>
        <charset val="129"/>
      </rPr>
      <t>(8)</t>
    </r>
    <r>
      <rPr>
        <b/>
        <sz val="11"/>
        <rFont val="맑은 고딕"/>
        <family val="3"/>
        <charset val="129"/>
      </rPr>
      <t xml:space="preserve"> </t>
    </r>
    <r>
      <rPr>
        <sz val="11"/>
        <rFont val="맑은 고딕"/>
        <family val="3"/>
        <charset val="129"/>
      </rPr>
      <t>XML for Comm P2/ClickCall port can be chageable. Range: 1 ~ 65535. Default Value: 7878</t>
    </r>
    <phoneticPr fontId="2" type="noConversion"/>
  </si>
  <si>
    <t>Multicast RTP/RTCP(165)</t>
    <phoneticPr fontId="2" type="noConversion"/>
  </si>
  <si>
    <t>UDP/TCP</t>
    <phoneticPr fontId="2" type="noConversion"/>
  </si>
  <si>
    <t>SIP Signalling Channel (TLS)</t>
    <phoneticPr fontId="2" type="noConversion"/>
  </si>
  <si>
    <t>SIP Common Attributes(210)</t>
    <phoneticPr fontId="2" type="noConversion"/>
  </si>
  <si>
    <t>PPP Attributes(205)</t>
    <phoneticPr fontId="2" type="noConversion"/>
  </si>
  <si>
    <t>System Attributes(160~161)</t>
    <phoneticPr fontId="2" type="noConversion"/>
  </si>
  <si>
    <t>SNMP Attributes(196)</t>
    <phoneticPr fontId="2" type="noConversion"/>
  </si>
  <si>
    <t>Related PGM</t>
    <phoneticPr fontId="2" type="noConversion"/>
  </si>
  <si>
    <t>UCP Port Usage</t>
    <phoneticPr fontId="2" type="noConversion"/>
  </si>
  <si>
    <t>Common Attributes(445)</t>
    <phoneticPr fontId="2" type="noConversion"/>
  </si>
  <si>
    <t>: Changeable</t>
    <phoneticPr fontId="2" type="noConversion"/>
  </si>
  <si>
    <r>
      <t xml:space="preserve">3. Check of Changed Ports Range
</t>
    </r>
    <r>
      <rPr>
        <sz val="11"/>
        <rFont val="돋움"/>
        <family val="3"/>
        <charset val="129"/>
      </rPr>
      <t xml:space="preserve">   Use command "proxy get" and check of red box at below picture.</t>
    </r>
    <phoneticPr fontId="2" type="noConversion"/>
  </si>
  <si>
    <r>
      <t xml:space="preserve">  2-2) Change Media Stream (RTP/RTCP) Ports (command: proxy rtpports </t>
    </r>
    <r>
      <rPr>
        <i/>
        <sz val="11"/>
        <rFont val="돋움"/>
        <family val="3"/>
        <charset val="129"/>
      </rPr>
      <t>start-port-number</t>
    </r>
    <r>
      <rPr>
        <sz val="11"/>
        <rFont val="돋움"/>
        <family val="3"/>
        <charset val="129"/>
      </rPr>
      <t>)
   The range is computed automatically with its max. channel number.</t>
    </r>
    <phoneticPr fontId="2" type="noConversion"/>
  </si>
  <si>
    <r>
      <t xml:space="preserve">  2-2) Change Data Sharing Ports (command: proxy dataports </t>
    </r>
    <r>
      <rPr>
        <i/>
        <sz val="11"/>
        <rFont val="돋움"/>
        <family val="3"/>
        <charset val="129"/>
      </rPr>
      <t>start-port-number</t>
    </r>
    <r>
      <rPr>
        <sz val="11"/>
        <rFont val="돋움"/>
        <family val="3"/>
        <charset val="129"/>
      </rPr>
      <t>)
   The range is computed automatically with its max. channel number.</t>
    </r>
    <phoneticPr fontId="2" type="noConversion"/>
  </si>
  <si>
    <r>
      <t xml:space="preserve">  2-1) Change H.323 Ports (command: proxy h323ports </t>
    </r>
    <r>
      <rPr>
        <i/>
        <sz val="11"/>
        <rFont val="돋움"/>
        <family val="3"/>
        <charset val="129"/>
      </rPr>
      <t>start-port-number</t>
    </r>
    <r>
      <rPr>
        <sz val="11"/>
        <rFont val="돋움"/>
        <family val="3"/>
        <charset val="129"/>
      </rPr>
      <t>)
   The range is computed automatically with its max. channel number.</t>
    </r>
    <phoneticPr fontId="2" type="noConversion"/>
  </si>
  <si>
    <r>
      <t xml:space="preserve">2. Change Ports Range at Maintenace Mode
   </t>
    </r>
    <r>
      <rPr>
        <i/>
        <sz val="11"/>
        <rFont val="돋움"/>
        <family val="3"/>
        <charset val="129"/>
      </rPr>
      <t>Note)</t>
    </r>
    <r>
      <rPr>
        <sz val="11"/>
        <rFont val="돋움"/>
        <family val="3"/>
        <charset val="129"/>
      </rPr>
      <t xml:space="preserve"> Revision of each gateways should be greater than 9xM50Gm and 95O43Ea.
   After change one of port range, the system should be restarted to be it applied.</t>
    </r>
    <phoneticPr fontId="2" type="noConversion"/>
  </si>
  <si>
    <t>1. Print Current Usage of Ports Range at Maintenace Mode
   maint&gt; rp info</t>
    <phoneticPr fontId="2" type="noConversion"/>
  </si>
  <si>
    <t xml:space="preserve"> Management of Ports Range for VOIP/VOIM Gateway </t>
    <phoneticPr fontId="2" type="noConversion"/>
  </si>
  <si>
    <t>Refer to sheet "Port_Changing".</t>
  </si>
  <si>
    <t>Refer to sheet "Port_Changing".</t>
    <phoneticPr fontId="2" type="noConversion"/>
  </si>
  <si>
    <r>
      <t>8102 - 8207
   8700 - 8701</t>
    </r>
    <r>
      <rPr>
        <b/>
        <vertAlign val="superscript"/>
        <sz val="11"/>
        <color indexed="10"/>
        <rFont val="맑은 고딕"/>
        <family val="3"/>
        <charset val="129"/>
      </rPr>
      <t>(1)</t>
    </r>
    <phoneticPr fontId="2" type="noConversion"/>
  </si>
  <si>
    <r>
      <rPr>
        <b/>
        <sz val="11"/>
        <color indexed="10"/>
        <rFont val="맑은 고딕"/>
        <family val="3"/>
        <charset val="129"/>
      </rPr>
      <t>(2)</t>
    </r>
    <r>
      <rPr>
        <sz val="11"/>
        <rFont val="맑은 고딕"/>
        <family val="3"/>
        <charset val="129"/>
      </rPr>
      <t xml:space="preserve"> H.323 related port range can be changed in UCP P2 S/W release.</t>
    </r>
    <phoneticPr fontId="2" type="noConversion"/>
  </si>
  <si>
    <r>
      <t>7000 - 7015</t>
    </r>
    <r>
      <rPr>
        <b/>
        <vertAlign val="superscript"/>
        <sz val="11"/>
        <color indexed="10"/>
        <rFont val="맑은 고딕"/>
        <family val="3"/>
        <charset val="129"/>
      </rPr>
      <t>(*)</t>
    </r>
    <phoneticPr fontId="2" type="noConversion"/>
  </si>
  <si>
    <r>
      <t>2048 - 2559</t>
    </r>
    <r>
      <rPr>
        <b/>
        <vertAlign val="superscript"/>
        <sz val="11"/>
        <color indexed="10"/>
        <rFont val="맑은 고딕"/>
        <family val="3"/>
        <charset val="129"/>
      </rPr>
      <t>(2)(*)</t>
    </r>
    <phoneticPr fontId="2" type="noConversion"/>
  </si>
  <si>
    <r>
      <t>7016 - 7031</t>
    </r>
    <r>
      <rPr>
        <b/>
        <vertAlign val="superscript"/>
        <sz val="11"/>
        <color indexed="10"/>
        <rFont val="맑은 고딕"/>
        <family val="3"/>
        <charset val="129"/>
      </rPr>
      <t>(*)</t>
    </r>
    <phoneticPr fontId="2" type="noConversion"/>
  </si>
  <si>
    <r>
      <t>7100 - 7115</t>
    </r>
    <r>
      <rPr>
        <b/>
        <vertAlign val="superscript"/>
        <sz val="11"/>
        <color indexed="10"/>
        <rFont val="맑은 고딕"/>
        <family val="3"/>
        <charset val="129"/>
      </rPr>
      <t>(*)</t>
    </r>
    <phoneticPr fontId="2" type="noConversion"/>
  </si>
  <si>
    <r>
      <t>7116 - 7131</t>
    </r>
    <r>
      <rPr>
        <b/>
        <vertAlign val="superscript"/>
        <sz val="11"/>
        <color indexed="10"/>
        <rFont val="맑은 고딕"/>
        <family val="3"/>
        <charset val="129"/>
      </rPr>
      <t>(*)</t>
    </r>
    <phoneticPr fontId="2" type="noConversion"/>
  </si>
  <si>
    <r>
      <t>7116 - 7131</t>
    </r>
    <r>
      <rPr>
        <b/>
        <vertAlign val="superscript"/>
        <sz val="11"/>
        <color indexed="10"/>
        <rFont val="맑은 고딕"/>
        <family val="3"/>
        <charset val="129"/>
      </rPr>
      <t>(*)</t>
    </r>
    <phoneticPr fontId="2" type="noConversion"/>
  </si>
  <si>
    <r>
      <t>7132 - 7147</t>
    </r>
    <r>
      <rPr>
        <b/>
        <vertAlign val="superscript"/>
        <sz val="11"/>
        <color indexed="10"/>
        <rFont val="맑은 고딕"/>
        <family val="3"/>
        <charset val="129"/>
      </rPr>
      <t>(*)</t>
    </r>
    <phoneticPr fontId="2" type="noConversion"/>
  </si>
  <si>
    <r>
      <t>10000 - 10239</t>
    </r>
    <r>
      <rPr>
        <b/>
        <vertAlign val="superscript"/>
        <sz val="11"/>
        <color indexed="10"/>
        <rFont val="맑은 고딕"/>
        <family val="3"/>
        <charset val="129"/>
      </rPr>
      <t>(*)(#)</t>
    </r>
    <phoneticPr fontId="2" type="noConversion"/>
  </si>
  <si>
    <r>
      <t>1720</t>
    </r>
    <r>
      <rPr>
        <b/>
        <vertAlign val="superscript"/>
        <sz val="11"/>
        <color indexed="10"/>
        <rFont val="맑은 고딕"/>
        <family val="3"/>
        <charset val="129"/>
      </rPr>
      <t>(*)</t>
    </r>
    <phoneticPr fontId="2" type="noConversion"/>
  </si>
  <si>
    <r>
      <rPr>
        <b/>
        <sz val="11"/>
        <color indexed="10"/>
        <rFont val="맑은 고딕"/>
        <family val="3"/>
        <charset val="129"/>
      </rPr>
      <t>(*)</t>
    </r>
    <r>
      <rPr>
        <b/>
        <sz val="11"/>
        <rFont val="맑은 고딕"/>
        <family val="3"/>
        <charset val="129"/>
      </rPr>
      <t xml:space="preserve"> </t>
    </r>
    <r>
      <rPr>
        <sz val="11"/>
        <rFont val="맑은 고딕"/>
        <family val="3"/>
        <charset val="129"/>
      </rPr>
      <t>UCP 100 / 600 only.</t>
    </r>
    <phoneticPr fontId="2" type="noConversion"/>
  </si>
  <si>
    <r>
      <rPr>
        <b/>
        <sz val="11"/>
        <color indexed="10"/>
        <rFont val="맑은 고딕"/>
        <family val="3"/>
        <charset val="129"/>
      </rPr>
      <t>(#)</t>
    </r>
    <r>
      <rPr>
        <b/>
        <sz val="11"/>
        <rFont val="맑은 고딕"/>
        <family val="3"/>
        <charset val="129"/>
      </rPr>
      <t xml:space="preserve"> </t>
    </r>
    <r>
      <rPr>
        <sz val="11"/>
        <rFont val="맑은 고딕"/>
        <family val="3"/>
        <charset val="129"/>
      </rPr>
      <t>Depends on License.</t>
    </r>
    <phoneticPr fontId="2" type="noConversion"/>
  </si>
  <si>
    <t>Switching VOIU Channels</t>
    <phoneticPr fontId="2" type="noConversion"/>
  </si>
  <si>
    <r>
      <t>873</t>
    </r>
    <r>
      <rPr>
        <b/>
        <vertAlign val="superscript"/>
        <sz val="11"/>
        <color indexed="10"/>
        <rFont val="맑은 고딕"/>
        <family val="3"/>
        <charset val="129"/>
      </rPr>
      <t>(</t>
    </r>
    <r>
      <rPr>
        <b/>
        <vertAlign val="superscript"/>
        <sz val="11"/>
        <color indexed="10"/>
        <rFont val="맑은 고딕"/>
        <family val="3"/>
        <charset val="129"/>
      </rPr>
      <t>9</t>
    </r>
    <r>
      <rPr>
        <b/>
        <vertAlign val="superscript"/>
        <sz val="11"/>
        <color indexed="10"/>
        <rFont val="맑은 고딕"/>
        <family val="3"/>
        <charset val="129"/>
      </rPr>
      <t>)</t>
    </r>
    <phoneticPr fontId="2" type="noConversion"/>
  </si>
  <si>
    <t>rsync</t>
    <phoneticPr fontId="2" type="noConversion"/>
  </si>
  <si>
    <r>
      <rPr>
        <b/>
        <sz val="11"/>
        <color indexed="10"/>
        <rFont val="맑은 고딕"/>
        <family val="3"/>
        <charset val="129"/>
      </rPr>
      <t>(9)</t>
    </r>
    <r>
      <rPr>
        <b/>
        <sz val="11"/>
        <rFont val="맑은 고딕"/>
        <family val="3"/>
        <charset val="129"/>
      </rPr>
      <t xml:space="preserve"> </t>
    </r>
    <r>
      <rPr>
        <sz val="11"/>
        <rFont val="맑은 고딕"/>
        <family val="3"/>
        <charset val="129"/>
      </rPr>
      <t>rsync. Only for Geographical Redundancy.</t>
    </r>
    <phoneticPr fontId="2" type="noConversion"/>
  </si>
</sst>
</file>

<file path=xl/styles.xml><?xml version="1.0" encoding="utf-8"?>
<styleSheet xmlns="http://schemas.openxmlformats.org/spreadsheetml/2006/main">
  <numFmts count="1">
    <numFmt numFmtId="176" formatCode="0_ "/>
  </numFmts>
  <fonts count="18">
    <font>
      <sz val="11"/>
      <name val="돋움"/>
      <family val="3"/>
      <charset val="129"/>
    </font>
    <font>
      <sz val="11"/>
      <name val="돋움"/>
      <family val="3"/>
      <charset val="129"/>
    </font>
    <font>
      <sz val="8"/>
      <name val="돋움"/>
      <family val="3"/>
      <charset val="129"/>
    </font>
    <font>
      <sz val="9"/>
      <name val="돋움"/>
      <family val="3"/>
      <charset val="129"/>
    </font>
    <font>
      <b/>
      <sz val="9"/>
      <name val="돋움"/>
      <family val="3"/>
      <charset val="129"/>
    </font>
    <font>
      <sz val="9"/>
      <color indexed="81"/>
      <name val="맑은 고딕"/>
      <family val="3"/>
      <charset val="129"/>
    </font>
    <font>
      <sz val="9"/>
      <color indexed="81"/>
      <name val="돋움"/>
      <family val="3"/>
      <charset val="129"/>
    </font>
    <font>
      <sz val="10"/>
      <name val="Arial"/>
      <family val="2"/>
    </font>
    <font>
      <sz val="10"/>
      <name val="돋움"/>
      <family val="3"/>
      <charset val="129"/>
    </font>
    <font>
      <sz val="11"/>
      <name val="Arial"/>
      <family val="2"/>
    </font>
    <font>
      <sz val="11"/>
      <name val="맑은 고딕"/>
      <family val="3"/>
      <charset val="129"/>
    </font>
    <font>
      <b/>
      <vertAlign val="superscript"/>
      <sz val="11"/>
      <color indexed="10"/>
      <name val="맑은 고딕"/>
      <family val="3"/>
      <charset val="129"/>
    </font>
    <font>
      <b/>
      <sz val="11"/>
      <color indexed="10"/>
      <name val="맑은 고딕"/>
      <family val="3"/>
      <charset val="129"/>
    </font>
    <font>
      <b/>
      <sz val="11"/>
      <name val="맑은 고딕"/>
      <family val="3"/>
      <charset val="129"/>
    </font>
    <font>
      <sz val="24"/>
      <name val="돋움"/>
      <family val="3"/>
      <charset val="129"/>
    </font>
    <font>
      <i/>
      <sz val="11"/>
      <name val="돋움"/>
      <family val="3"/>
      <charset val="129"/>
    </font>
    <font>
      <b/>
      <u/>
      <sz val="11"/>
      <name val="Arial"/>
      <family val="2"/>
    </font>
    <font>
      <sz val="11"/>
      <name val="맑은 고딕"/>
      <family val="3"/>
      <charset val="129"/>
      <scheme val="minor"/>
    </font>
  </fonts>
  <fills count="12">
    <fill>
      <patternFill patternType="none"/>
    </fill>
    <fill>
      <patternFill patternType="gray125"/>
    </fill>
    <fill>
      <patternFill patternType="solid">
        <fgColor indexed="45"/>
        <bgColor indexed="64"/>
      </patternFill>
    </fill>
    <fill>
      <patternFill patternType="solid">
        <fgColor rgb="FF92D050"/>
        <bgColor indexed="64"/>
      </patternFill>
    </fill>
    <fill>
      <patternFill patternType="solid">
        <fgColor rgb="FFFFFF00"/>
        <bgColor indexed="64"/>
      </patternFill>
    </fill>
    <fill>
      <patternFill patternType="solid">
        <fgColor rgb="FF00B0F0"/>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rgb="FFFFC0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5999938962981048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3">
    <xf numFmtId="0" fontId="0" fillId="0" borderId="0">
      <alignment vertical="center"/>
    </xf>
    <xf numFmtId="0" fontId="7" fillId="0" borderId="0"/>
    <xf numFmtId="0" fontId="1" fillId="0" borderId="0"/>
  </cellStyleXfs>
  <cellXfs count="84">
    <xf numFmtId="0" fontId="0" fillId="0" borderId="0" xfId="0">
      <alignment vertical="center"/>
    </xf>
    <xf numFmtId="0" fontId="3" fillId="0" borderId="0" xfId="0" applyFont="1">
      <alignment vertical="center"/>
    </xf>
    <xf numFmtId="0" fontId="3" fillId="0" borderId="0" xfId="0" quotePrefix="1" applyFont="1" applyAlignment="1">
      <alignment vertical="center" wrapText="1"/>
    </xf>
    <xf numFmtId="0" fontId="3" fillId="0" borderId="0" xfId="0" applyFont="1" applyAlignment="1">
      <alignment horizontal="left" vertical="center"/>
    </xf>
    <xf numFmtId="14" fontId="3" fillId="2" borderId="0" xfId="0" applyNumberFormat="1" applyFont="1" applyFill="1" applyAlignment="1">
      <alignment horizontal="left" vertical="center"/>
    </xf>
    <xf numFmtId="0" fontId="3" fillId="2" borderId="0" xfId="0" applyFont="1" applyFill="1">
      <alignment vertical="center"/>
    </xf>
    <xf numFmtId="0" fontId="3" fillId="0" borderId="0" xfId="0" applyFont="1" applyAlignment="1">
      <alignment horizontal="left" vertical="center" wrapText="1"/>
    </xf>
    <xf numFmtId="0" fontId="3" fillId="0" borderId="0" xfId="0" applyFont="1" applyAlignment="1">
      <alignment vertical="center" wrapText="1"/>
    </xf>
    <xf numFmtId="0" fontId="4" fillId="3" borderId="0" xfId="0" applyFont="1" applyFill="1">
      <alignment vertical="center"/>
    </xf>
    <xf numFmtId="14" fontId="4" fillId="3" borderId="0" xfId="0" applyNumberFormat="1" applyFont="1" applyFill="1" applyAlignment="1">
      <alignment horizontal="left" vertical="center"/>
    </xf>
    <xf numFmtId="0" fontId="4" fillId="3" borderId="0" xfId="0" applyFont="1" applyFill="1" applyAlignment="1">
      <alignment vertical="center" wrapText="1"/>
    </xf>
    <xf numFmtId="0" fontId="8" fillId="0" borderId="0" xfId="0" applyFont="1" applyAlignment="1">
      <alignment vertical="center" wrapText="1"/>
    </xf>
    <xf numFmtId="0" fontId="8" fillId="0" borderId="0" xfId="0" applyFont="1">
      <alignment vertical="center"/>
    </xf>
    <xf numFmtId="0" fontId="8" fillId="0" borderId="0" xfId="0" applyFont="1" applyAlignment="1">
      <alignment horizontal="center" vertical="center"/>
    </xf>
    <xf numFmtId="0" fontId="8" fillId="0" borderId="1" xfId="0" applyFont="1" applyBorder="1" applyAlignment="1">
      <alignment horizontal="center" vertical="center"/>
    </xf>
    <xf numFmtId="0" fontId="8" fillId="0" borderId="1" xfId="0" applyFont="1" applyBorder="1">
      <alignment vertical="center"/>
    </xf>
    <xf numFmtId="3" fontId="8" fillId="0" borderId="0" xfId="0" applyNumberFormat="1" applyFont="1" applyAlignment="1">
      <alignment horizontal="center" vertical="center"/>
    </xf>
    <xf numFmtId="176" fontId="8" fillId="0" borderId="0" xfId="0" applyNumberFormat="1" applyFont="1" applyAlignment="1">
      <alignment horizontal="center" vertical="center"/>
    </xf>
    <xf numFmtId="176" fontId="8" fillId="4" borderId="0" xfId="0" applyNumberFormat="1" applyFont="1" applyFill="1" applyAlignment="1">
      <alignment horizontal="center" vertical="center"/>
    </xf>
    <xf numFmtId="3" fontId="8" fillId="0" borderId="1" xfId="0" applyNumberFormat="1" applyFont="1" applyBorder="1" applyAlignment="1">
      <alignment horizontal="center" vertical="center"/>
    </xf>
    <xf numFmtId="176" fontId="8" fillId="0" borderId="1" xfId="0" applyNumberFormat="1" applyFont="1" applyBorder="1" applyAlignment="1">
      <alignment horizontal="center" vertical="center"/>
    </xf>
    <xf numFmtId="176" fontId="8" fillId="0" borderId="1" xfId="0" applyNumberFormat="1" applyFont="1" applyBorder="1">
      <alignment vertical="center"/>
    </xf>
    <xf numFmtId="176" fontId="8" fillId="4" borderId="1" xfId="0" applyNumberFormat="1" applyFont="1" applyFill="1" applyBorder="1" applyAlignment="1">
      <alignment horizontal="center" vertical="center"/>
    </xf>
    <xf numFmtId="176" fontId="8" fillId="3" borderId="1" xfId="0" applyNumberFormat="1" applyFont="1" applyFill="1" applyBorder="1">
      <alignment vertical="center"/>
    </xf>
    <xf numFmtId="0" fontId="8" fillId="3" borderId="0" xfId="0" applyFont="1" applyFill="1">
      <alignment vertical="center"/>
    </xf>
    <xf numFmtId="0" fontId="8" fillId="4" borderId="0" xfId="0" applyFont="1" applyFill="1">
      <alignment vertical="center"/>
    </xf>
    <xf numFmtId="176" fontId="8" fillId="5" borderId="1" xfId="0" applyNumberFormat="1" applyFont="1" applyFill="1" applyBorder="1" applyAlignment="1">
      <alignment horizontal="center" vertical="center"/>
    </xf>
    <xf numFmtId="0" fontId="8" fillId="5" borderId="0" xfId="0" applyFont="1" applyFill="1">
      <alignment vertical="center"/>
    </xf>
    <xf numFmtId="176" fontId="8" fillId="6" borderId="1" xfId="0" applyNumberFormat="1" applyFont="1" applyFill="1" applyBorder="1">
      <alignment vertical="center"/>
    </xf>
    <xf numFmtId="0" fontId="8" fillId="6" borderId="0" xfId="0" applyFont="1" applyFill="1">
      <alignment vertical="center"/>
    </xf>
    <xf numFmtId="0" fontId="9" fillId="0" borderId="0" xfId="0" applyFont="1" applyFill="1" applyAlignment="1"/>
    <xf numFmtId="0" fontId="9" fillId="0" borderId="0" xfId="0" applyFont="1" applyFill="1" applyAlignment="1">
      <alignment horizontal="center"/>
    </xf>
    <xf numFmtId="0" fontId="17" fillId="0" borderId="0"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7" borderId="2" xfId="0" applyFont="1" applyFill="1" applyBorder="1" applyAlignment="1">
      <alignment horizontal="center" vertical="center" wrapText="1"/>
    </xf>
    <xf numFmtId="0" fontId="17" fillId="7" borderId="2" xfId="0" applyFont="1" applyFill="1" applyBorder="1" applyAlignment="1">
      <alignment horizontal="center" vertical="center"/>
    </xf>
    <xf numFmtId="0" fontId="17" fillId="0" borderId="4" xfId="0" applyFont="1" applyFill="1" applyBorder="1" applyAlignment="1">
      <alignment horizontal="left" vertical="center"/>
    </xf>
    <xf numFmtId="0" fontId="17" fillId="7" borderId="4" xfId="0" applyFont="1" applyFill="1" applyBorder="1" applyAlignment="1">
      <alignment horizontal="left" vertical="center"/>
    </xf>
    <xf numFmtId="0" fontId="9" fillId="0" borderId="5" xfId="0" applyFont="1" applyFill="1" applyBorder="1" applyAlignment="1">
      <alignment vertical="center"/>
    </xf>
    <xf numFmtId="0" fontId="17" fillId="7" borderId="3" xfId="0" applyFont="1" applyFill="1" applyBorder="1" applyAlignment="1">
      <alignment horizontal="center" vertical="center"/>
    </xf>
    <xf numFmtId="0" fontId="17" fillId="7" borderId="6" xfId="0" applyFont="1" applyFill="1" applyBorder="1" applyAlignment="1">
      <alignment horizontal="left" vertical="center"/>
    </xf>
    <xf numFmtId="0" fontId="0" fillId="0" borderId="0" xfId="0" applyAlignment="1">
      <alignment vertical="center"/>
    </xf>
    <xf numFmtId="0" fontId="9" fillId="0" borderId="7" xfId="0" applyFont="1" applyFill="1" applyBorder="1" applyAlignment="1">
      <alignment vertical="center"/>
    </xf>
    <xf numFmtId="0" fontId="9" fillId="0" borderId="8" xfId="0" applyFont="1" applyFill="1" applyBorder="1" applyAlignment="1">
      <alignment vertical="center"/>
    </xf>
    <xf numFmtId="0" fontId="9" fillId="0" borderId="9" xfId="0" applyFont="1" applyFill="1" applyBorder="1" applyAlignment="1">
      <alignment vertical="center"/>
    </xf>
    <xf numFmtId="0" fontId="17" fillId="0" borderId="0" xfId="0" applyFont="1" applyFill="1" applyBorder="1" applyAlignment="1">
      <alignment horizontal="left" vertical="center"/>
    </xf>
    <xf numFmtId="0" fontId="9" fillId="0" borderId="0" xfId="0" applyFont="1" applyFill="1" applyAlignment="1">
      <alignment vertical="center"/>
    </xf>
    <xf numFmtId="0" fontId="17" fillId="0" borderId="0" xfId="0" applyFont="1" applyAlignment="1">
      <alignment vertical="center"/>
    </xf>
    <xf numFmtId="0" fontId="10" fillId="0" borderId="0" xfId="0" applyFont="1" applyAlignment="1">
      <alignment vertical="center"/>
    </xf>
    <xf numFmtId="0" fontId="17" fillId="0" borderId="0" xfId="0" applyFont="1" applyFill="1" applyAlignment="1">
      <alignment vertical="center"/>
    </xf>
    <xf numFmtId="0" fontId="17" fillId="7" borderId="1" xfId="0" applyFont="1" applyFill="1" applyBorder="1" applyAlignment="1">
      <alignment vertical="center"/>
    </xf>
    <xf numFmtId="0" fontId="17" fillId="8" borderId="10" xfId="0" applyFont="1" applyFill="1" applyBorder="1" applyAlignment="1">
      <alignment horizontal="center" vertical="center"/>
    </xf>
    <xf numFmtId="0" fontId="17" fillId="8" borderId="11" xfId="0" applyFont="1" applyFill="1" applyBorder="1" applyAlignment="1">
      <alignment horizontal="center" vertical="center"/>
    </xf>
    <xf numFmtId="0" fontId="17" fillId="8" borderId="12" xfId="0" applyFont="1" applyFill="1" applyBorder="1" applyAlignment="1">
      <alignment horizontal="center" vertical="center"/>
    </xf>
    <xf numFmtId="0" fontId="17" fillId="8" borderId="13" xfId="0" applyFont="1" applyFill="1" applyBorder="1" applyAlignment="1">
      <alignment horizontal="center" vertical="center"/>
    </xf>
    <xf numFmtId="0" fontId="9" fillId="8" borderId="14" xfId="0" applyFont="1" applyFill="1" applyBorder="1" applyAlignment="1">
      <alignment horizontal="center" vertical="center"/>
    </xf>
    <xf numFmtId="0" fontId="0" fillId="0" borderId="0" xfId="2" applyFont="1"/>
    <xf numFmtId="0" fontId="0" fillId="0" borderId="0" xfId="2" applyFont="1" applyAlignment="1">
      <alignment wrapText="1"/>
    </xf>
    <xf numFmtId="49" fontId="0" fillId="0" borderId="0" xfId="2" applyNumberFormat="1" applyFont="1" applyAlignment="1">
      <alignment wrapText="1"/>
    </xf>
    <xf numFmtId="0" fontId="8" fillId="0" borderId="15" xfId="0" applyFont="1" applyBorder="1" applyAlignment="1">
      <alignment vertical="center"/>
    </xf>
    <xf numFmtId="0" fontId="8" fillId="0" borderId="16" xfId="0" applyFont="1" applyBorder="1" applyAlignment="1">
      <alignment vertical="center"/>
    </xf>
    <xf numFmtId="0" fontId="8" fillId="0" borderId="17" xfId="0" applyFont="1" applyBorder="1" applyAlignment="1">
      <alignment vertical="center"/>
    </xf>
    <xf numFmtId="0" fontId="8" fillId="0" borderId="1" xfId="0" applyFont="1" applyBorder="1" applyAlignment="1">
      <alignment vertical="center"/>
    </xf>
    <xf numFmtId="0" fontId="8" fillId="0" borderId="0" xfId="0" applyFont="1" applyAlignment="1">
      <alignment vertical="center" wrapText="1"/>
    </xf>
    <xf numFmtId="0" fontId="14" fillId="9" borderId="18" xfId="0" applyFont="1" applyFill="1" applyBorder="1" applyAlignment="1">
      <alignment horizontal="center" vertical="center"/>
    </xf>
    <xf numFmtId="0" fontId="14" fillId="9" borderId="19" xfId="0" applyFont="1" applyFill="1" applyBorder="1" applyAlignment="1">
      <alignment horizontal="center" vertical="center"/>
    </xf>
    <xf numFmtId="0" fontId="14" fillId="9" borderId="20" xfId="0" applyFont="1" applyFill="1" applyBorder="1" applyAlignment="1">
      <alignment horizontal="center" vertical="center"/>
    </xf>
    <xf numFmtId="0" fontId="17" fillId="10" borderId="21" xfId="0" applyFont="1" applyFill="1" applyBorder="1" applyAlignment="1">
      <alignment horizontal="center" vertical="center" wrapText="1"/>
    </xf>
    <xf numFmtId="0" fontId="17" fillId="10" borderId="22" xfId="0" applyFont="1" applyFill="1" applyBorder="1" applyAlignment="1">
      <alignment horizontal="center" vertical="center" wrapText="1"/>
    </xf>
    <xf numFmtId="0" fontId="17" fillId="10" borderId="23" xfId="0" applyFont="1" applyFill="1" applyBorder="1" applyAlignment="1">
      <alignment horizontal="center" vertical="center" wrapText="1"/>
    </xf>
    <xf numFmtId="0" fontId="17" fillId="0" borderId="24" xfId="0" applyFont="1" applyFill="1" applyBorder="1" applyAlignment="1">
      <alignment horizontal="center" vertical="center"/>
    </xf>
    <xf numFmtId="0" fontId="17" fillId="0" borderId="16" xfId="0" applyFont="1" applyFill="1" applyBorder="1" applyAlignment="1">
      <alignment horizontal="center" vertical="center"/>
    </xf>
    <xf numFmtId="0" fontId="17" fillId="0" borderId="17" xfId="0" applyFont="1" applyFill="1" applyBorder="1" applyAlignment="1">
      <alignment horizontal="center" vertical="center"/>
    </xf>
    <xf numFmtId="0" fontId="17" fillId="11" borderId="21" xfId="0" applyFont="1" applyFill="1" applyBorder="1" applyAlignment="1">
      <alignment horizontal="center" vertical="center" wrapText="1"/>
    </xf>
    <xf numFmtId="0" fontId="17" fillId="11" borderId="22" xfId="0" applyFont="1" applyFill="1" applyBorder="1" applyAlignment="1">
      <alignment horizontal="center" vertical="center"/>
    </xf>
    <xf numFmtId="0" fontId="17" fillId="11" borderId="23" xfId="0" applyFont="1" applyFill="1" applyBorder="1" applyAlignment="1">
      <alignment horizontal="center" vertical="center"/>
    </xf>
    <xf numFmtId="0" fontId="17" fillId="0" borderId="15" xfId="0" applyFont="1" applyFill="1" applyBorder="1" applyAlignment="1">
      <alignment horizontal="center" vertical="center"/>
    </xf>
    <xf numFmtId="0" fontId="17" fillId="0" borderId="25" xfId="0" applyFont="1" applyFill="1" applyBorder="1" applyAlignment="1">
      <alignment horizontal="center" vertical="center"/>
    </xf>
    <xf numFmtId="0" fontId="16" fillId="0" borderId="0" xfId="2" applyFont="1" applyAlignment="1">
      <alignment horizontal="left" vertical="center"/>
    </xf>
    <xf numFmtId="0" fontId="17" fillId="4" borderId="2" xfId="0" applyFont="1" applyFill="1" applyBorder="1" applyAlignment="1">
      <alignment horizontal="center" vertical="center"/>
    </xf>
    <xf numFmtId="0" fontId="17" fillId="4" borderId="4" xfId="0" applyFont="1" applyFill="1" applyBorder="1" applyAlignment="1">
      <alignment horizontal="left" vertical="center"/>
    </xf>
    <xf numFmtId="0" fontId="10" fillId="4" borderId="0" xfId="0" applyFont="1" applyFill="1" applyAlignment="1">
      <alignment vertical="center"/>
    </xf>
    <xf numFmtId="0" fontId="0" fillId="4" borderId="0" xfId="0" applyFill="1" applyAlignment="1">
      <alignment vertical="center"/>
    </xf>
  </cellXfs>
  <cellStyles count="3">
    <cellStyle name="Normal 3" xfId="1"/>
    <cellStyle name="표준" xfId="0" builtinId="0"/>
    <cellStyle name="표준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3</xdr:col>
      <xdr:colOff>6781800</xdr:colOff>
      <xdr:row>1</xdr:row>
      <xdr:rowOff>0</xdr:rowOff>
    </xdr:from>
    <xdr:to>
      <xdr:col>8</xdr:col>
      <xdr:colOff>457200</xdr:colOff>
      <xdr:row>6</xdr:row>
      <xdr:rowOff>9525</xdr:rowOff>
    </xdr:to>
    <xdr:pic>
      <xdr:nvPicPr>
        <xdr:cNvPr id="6307" name="그림 1" descr="change_preference.JPG"/>
        <xdr:cNvPicPr>
          <a:picLocks noChangeAspect="1"/>
        </xdr:cNvPicPr>
      </xdr:nvPicPr>
      <xdr:blipFill>
        <a:blip xmlns:r="http://schemas.openxmlformats.org/officeDocument/2006/relationships" r:embed="rId1" cstate="print"/>
        <a:srcRect/>
        <a:stretch>
          <a:fillRect/>
        </a:stretch>
      </xdr:blipFill>
      <xdr:spPr bwMode="auto">
        <a:xfrm>
          <a:off x="9515475" y="142875"/>
          <a:ext cx="5124450" cy="32956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3</xdr:row>
      <xdr:rowOff>47625</xdr:rowOff>
    </xdr:from>
    <xdr:to>
      <xdr:col>1</xdr:col>
      <xdr:colOff>5267325</xdr:colOff>
      <xdr:row>46</xdr:row>
      <xdr:rowOff>57150</xdr:rowOff>
    </xdr:to>
    <xdr:pic>
      <xdr:nvPicPr>
        <xdr:cNvPr id="12335" name="Picture 22"/>
        <xdr:cNvPicPr>
          <a:picLocks noChangeAspect="1" noChangeArrowheads="1"/>
        </xdr:cNvPicPr>
      </xdr:nvPicPr>
      <xdr:blipFill>
        <a:blip xmlns:r="http://schemas.openxmlformats.org/officeDocument/2006/relationships" r:embed="rId1" cstate="print"/>
        <a:srcRect/>
        <a:stretch>
          <a:fillRect/>
        </a:stretch>
      </xdr:blipFill>
      <xdr:spPr bwMode="auto">
        <a:xfrm>
          <a:off x="314325" y="752475"/>
          <a:ext cx="5210175" cy="7381875"/>
        </a:xfrm>
        <a:prstGeom prst="rect">
          <a:avLst/>
        </a:prstGeom>
        <a:noFill/>
        <a:ln w="9525">
          <a:noFill/>
          <a:miter lim="800000"/>
          <a:headEnd/>
          <a:tailEnd/>
        </a:ln>
      </xdr:spPr>
    </xdr:pic>
    <xdr:clientData/>
  </xdr:twoCellAnchor>
  <xdr:twoCellAnchor editAs="oneCell">
    <xdr:from>
      <xdr:col>1</xdr:col>
      <xdr:colOff>47625</xdr:colOff>
      <xdr:row>52</xdr:row>
      <xdr:rowOff>66675</xdr:rowOff>
    </xdr:from>
    <xdr:to>
      <xdr:col>1</xdr:col>
      <xdr:colOff>4724400</xdr:colOff>
      <xdr:row>70</xdr:row>
      <xdr:rowOff>0</xdr:rowOff>
    </xdr:to>
    <xdr:pic>
      <xdr:nvPicPr>
        <xdr:cNvPr id="12336" name="Picture 25"/>
        <xdr:cNvPicPr>
          <a:picLocks noChangeAspect="1" noChangeArrowheads="1"/>
        </xdr:cNvPicPr>
      </xdr:nvPicPr>
      <xdr:blipFill>
        <a:blip xmlns:r="http://schemas.openxmlformats.org/officeDocument/2006/relationships" r:embed="rId2" cstate="print"/>
        <a:srcRect/>
        <a:stretch>
          <a:fillRect/>
        </a:stretch>
      </xdr:blipFill>
      <xdr:spPr bwMode="auto">
        <a:xfrm>
          <a:off x="304800" y="10668000"/>
          <a:ext cx="4676775" cy="3019425"/>
        </a:xfrm>
        <a:prstGeom prst="rect">
          <a:avLst/>
        </a:prstGeom>
        <a:noFill/>
        <a:ln w="9525">
          <a:noFill/>
          <a:miter lim="800000"/>
          <a:headEnd/>
          <a:tailEnd/>
        </a:ln>
      </xdr:spPr>
    </xdr:pic>
    <xdr:clientData/>
  </xdr:twoCellAnchor>
  <xdr:twoCellAnchor>
    <xdr:from>
      <xdr:col>1</xdr:col>
      <xdr:colOff>576288</xdr:colOff>
      <xdr:row>55</xdr:row>
      <xdr:rowOff>125934</xdr:rowOff>
    </xdr:from>
    <xdr:to>
      <xdr:col>1</xdr:col>
      <xdr:colOff>4608736</xdr:colOff>
      <xdr:row>63</xdr:row>
      <xdr:rowOff>85725</xdr:rowOff>
    </xdr:to>
    <xdr:sp macro="" textlink="">
      <xdr:nvSpPr>
        <xdr:cNvPr id="10" name="직사각형 9"/>
        <xdr:cNvSpPr/>
      </xdr:nvSpPr>
      <xdr:spPr>
        <a:xfrm>
          <a:off x="833463" y="11241609"/>
          <a:ext cx="4032448" cy="1331391"/>
        </a:xfrm>
        <a:prstGeom prst="rect">
          <a:avLst/>
        </a:prstGeom>
        <a:no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ko-KR" altLang="en-US"/>
        </a:p>
      </xdr:txBody>
    </xdr:sp>
    <xdr:clientData/>
  </xdr:twoCellAnchor>
  <xdr:twoCellAnchor>
    <xdr:from>
      <xdr:col>1</xdr:col>
      <xdr:colOff>2419350</xdr:colOff>
      <xdr:row>68</xdr:row>
      <xdr:rowOff>38101</xdr:rowOff>
    </xdr:from>
    <xdr:to>
      <xdr:col>1</xdr:col>
      <xdr:colOff>3495675</xdr:colOff>
      <xdr:row>69</xdr:row>
      <xdr:rowOff>114301</xdr:rowOff>
    </xdr:to>
    <xdr:sp macro="" textlink="">
      <xdr:nvSpPr>
        <xdr:cNvPr id="11" name="직사각형 10"/>
        <xdr:cNvSpPr/>
      </xdr:nvSpPr>
      <xdr:spPr>
        <a:xfrm>
          <a:off x="2676525" y="13382626"/>
          <a:ext cx="1076325" cy="247650"/>
        </a:xfrm>
        <a:prstGeom prst="rect">
          <a:avLst/>
        </a:prstGeom>
        <a:no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ko-KR" altLang="en-US"/>
        </a:p>
      </xdr:txBody>
    </xdr:sp>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B2:E146"/>
  <sheetViews>
    <sheetView topLeftCell="A141" zoomScaleNormal="100" workbookViewId="0">
      <selection activeCell="D146" sqref="D146"/>
    </sheetView>
  </sheetViews>
  <sheetFormatPr defaultRowHeight="11.25"/>
  <cols>
    <col min="1" max="1" width="2.109375" style="1" customWidth="1"/>
    <col min="2" max="2" width="17.44140625" style="3" customWidth="1"/>
    <col min="3" max="3" width="12.33203125" style="1" customWidth="1"/>
    <col min="4" max="4" width="85.33203125" style="1" customWidth="1"/>
    <col min="5" max="5" width="21.5546875" style="1" customWidth="1"/>
    <col min="6" max="16384" width="8.88671875" style="1"/>
  </cols>
  <sheetData>
    <row r="2" spans="2:5" ht="56.25">
      <c r="B2" s="6"/>
      <c r="D2" s="7" t="s">
        <v>0</v>
      </c>
    </row>
    <row r="5" spans="2:5" ht="90">
      <c r="D5" s="7" t="s">
        <v>7</v>
      </c>
    </row>
    <row r="6" spans="2:5" ht="90">
      <c r="D6" s="7" t="s">
        <v>9</v>
      </c>
    </row>
    <row r="7" spans="2:5" ht="22.5">
      <c r="B7" s="6" t="s">
        <v>2</v>
      </c>
      <c r="C7" s="1" t="s">
        <v>3</v>
      </c>
      <c r="D7" s="7" t="s">
        <v>1</v>
      </c>
    </row>
    <row r="8" spans="2:5">
      <c r="B8" s="3" t="s">
        <v>21</v>
      </c>
      <c r="D8" s="1" t="s">
        <v>22</v>
      </c>
    </row>
    <row r="9" spans="2:5" ht="33.75">
      <c r="B9" s="3" t="s">
        <v>25</v>
      </c>
      <c r="D9" s="7" t="s">
        <v>34</v>
      </c>
    </row>
    <row r="10" spans="2:5" ht="157.5">
      <c r="D10" s="7" t="s">
        <v>152</v>
      </c>
    </row>
    <row r="11" spans="2:5">
      <c r="B11" s="6"/>
      <c r="D11" s="7"/>
    </row>
    <row r="12" spans="2:5" s="8" customFormat="1" ht="146.25">
      <c r="B12" s="9" t="s">
        <v>10</v>
      </c>
      <c r="D12" s="10" t="s">
        <v>35</v>
      </c>
      <c r="E12" s="10"/>
    </row>
    <row r="13" spans="2:5">
      <c r="B13" s="6"/>
      <c r="D13" s="7"/>
    </row>
    <row r="15" spans="2:5" s="5" customFormat="1">
      <c r="B15" s="4" t="s">
        <v>11</v>
      </c>
      <c r="D15" s="5" t="s">
        <v>18</v>
      </c>
    </row>
    <row r="16" spans="2:5">
      <c r="B16" s="3" t="s">
        <v>12</v>
      </c>
      <c r="D16" s="1" t="s">
        <v>13</v>
      </c>
    </row>
    <row r="17" spans="2:4">
      <c r="B17" s="3" t="s">
        <v>14</v>
      </c>
      <c r="D17" s="1" t="s">
        <v>15</v>
      </c>
    </row>
    <row r="18" spans="2:4">
      <c r="B18" s="3" t="s">
        <v>16</v>
      </c>
      <c r="D18" s="1" t="s">
        <v>17</v>
      </c>
    </row>
    <row r="19" spans="2:4" ht="78.75">
      <c r="B19" s="3" t="s">
        <v>23</v>
      </c>
      <c r="D19" s="7" t="s">
        <v>24</v>
      </c>
    </row>
    <row r="21" spans="2:4" s="5" customFormat="1">
      <c r="B21" s="4" t="s">
        <v>19</v>
      </c>
    </row>
    <row r="22" spans="2:4" ht="135">
      <c r="B22" s="3" t="s">
        <v>20</v>
      </c>
      <c r="D22" s="7" t="s">
        <v>26</v>
      </c>
    </row>
    <row r="23" spans="2:4" ht="135">
      <c r="B23" s="3" t="s">
        <v>5</v>
      </c>
      <c r="D23" s="2" t="s">
        <v>28</v>
      </c>
    </row>
    <row r="24" spans="2:4" ht="67.5">
      <c r="B24" s="3" t="s">
        <v>14</v>
      </c>
      <c r="D24" s="7" t="s">
        <v>27</v>
      </c>
    </row>
    <row r="27" spans="2:4" s="5" customFormat="1">
      <c r="B27" s="4" t="s">
        <v>29</v>
      </c>
      <c r="D27" s="5" t="s">
        <v>31</v>
      </c>
    </row>
    <row r="28" spans="2:4" ht="67.5">
      <c r="B28" s="3" t="s">
        <v>5</v>
      </c>
      <c r="D28" s="2" t="s">
        <v>30</v>
      </c>
    </row>
    <row r="31" spans="2:4" s="5" customFormat="1">
      <c r="B31" s="4" t="s">
        <v>38</v>
      </c>
      <c r="D31" s="5" t="s">
        <v>45</v>
      </c>
    </row>
    <row r="32" spans="2:4" ht="90">
      <c r="B32" s="3" t="s">
        <v>20</v>
      </c>
      <c r="D32" s="2" t="s">
        <v>33</v>
      </c>
    </row>
    <row r="33" spans="2:4" ht="22.5">
      <c r="B33" s="3" t="s">
        <v>5</v>
      </c>
      <c r="D33" s="2" t="s">
        <v>32</v>
      </c>
    </row>
    <row r="34" spans="2:4">
      <c r="D34" s="2"/>
    </row>
    <row r="35" spans="2:4" s="5" customFormat="1">
      <c r="B35" s="4" t="s">
        <v>37</v>
      </c>
      <c r="D35" s="5" t="s">
        <v>44</v>
      </c>
    </row>
    <row r="36" spans="2:4">
      <c r="B36" s="3" t="s">
        <v>5</v>
      </c>
      <c r="D36" s="2" t="s">
        <v>46</v>
      </c>
    </row>
    <row r="39" spans="2:4" s="5" customFormat="1">
      <c r="B39" s="4" t="s">
        <v>39</v>
      </c>
      <c r="D39" s="5" t="s">
        <v>43</v>
      </c>
    </row>
    <row r="40" spans="2:4">
      <c r="B40" s="3" t="s">
        <v>5</v>
      </c>
      <c r="D40" s="2" t="s">
        <v>46</v>
      </c>
    </row>
    <row r="43" spans="2:4" s="5" customFormat="1">
      <c r="B43" s="4" t="s">
        <v>40</v>
      </c>
    </row>
    <row r="44" spans="2:4" ht="22.5">
      <c r="B44" s="3" t="s">
        <v>5</v>
      </c>
      <c r="D44" s="2" t="s">
        <v>32</v>
      </c>
    </row>
    <row r="45" spans="2:4" ht="135">
      <c r="B45" s="3" t="s">
        <v>41</v>
      </c>
      <c r="D45" s="7" t="s">
        <v>62</v>
      </c>
    </row>
    <row r="46" spans="2:4" ht="101.25">
      <c r="B46" s="3" t="s">
        <v>42</v>
      </c>
      <c r="D46" s="7" t="s">
        <v>94</v>
      </c>
    </row>
    <row r="47" spans="2:4" ht="45">
      <c r="D47" s="2" t="s">
        <v>36</v>
      </c>
    </row>
    <row r="50" spans="2:4" s="5" customFormat="1">
      <c r="B50" s="4" t="s">
        <v>47</v>
      </c>
      <c r="C50" s="5" t="s">
        <v>4</v>
      </c>
    </row>
    <row r="51" spans="2:4" ht="56.25">
      <c r="B51" s="3" t="s">
        <v>5</v>
      </c>
      <c r="C51" s="1" t="s">
        <v>8</v>
      </c>
      <c r="D51" s="2" t="s">
        <v>48</v>
      </c>
    </row>
    <row r="52" spans="2:4" ht="33.75">
      <c r="C52" s="1" t="s">
        <v>50</v>
      </c>
      <c r="D52" s="7" t="s">
        <v>49</v>
      </c>
    </row>
    <row r="55" spans="2:4" s="5" customFormat="1">
      <c r="B55" s="4" t="s">
        <v>51</v>
      </c>
      <c r="C55" s="5" t="s">
        <v>53</v>
      </c>
    </row>
    <row r="56" spans="2:4" ht="56.25">
      <c r="B56" s="3" t="s">
        <v>5</v>
      </c>
      <c r="D56" s="2" t="s">
        <v>52</v>
      </c>
    </row>
    <row r="57" spans="2:4" ht="101.25">
      <c r="C57" s="1" t="s">
        <v>50</v>
      </c>
      <c r="D57" s="2" t="s">
        <v>54</v>
      </c>
    </row>
    <row r="58" spans="2:4" ht="135">
      <c r="C58" s="1" t="s">
        <v>55</v>
      </c>
      <c r="D58" s="2" t="s">
        <v>56</v>
      </c>
    </row>
    <row r="60" spans="2:4" s="5" customFormat="1">
      <c r="B60" s="4" t="s">
        <v>57</v>
      </c>
      <c r="C60" s="5" t="s">
        <v>6</v>
      </c>
      <c r="D60" s="5" t="s">
        <v>58</v>
      </c>
    </row>
    <row r="61" spans="2:4" ht="67.5">
      <c r="B61" s="3" t="s">
        <v>5</v>
      </c>
      <c r="D61" s="2" t="s">
        <v>59</v>
      </c>
    </row>
    <row r="63" spans="2:4" s="5" customFormat="1">
      <c r="B63" s="4" t="s">
        <v>60</v>
      </c>
    </row>
    <row r="64" spans="2:4" ht="123.75">
      <c r="B64" s="3" t="s">
        <v>5</v>
      </c>
      <c r="D64" s="2" t="s">
        <v>61</v>
      </c>
    </row>
    <row r="65" spans="2:4" ht="202.5">
      <c r="D65" s="7" t="s">
        <v>93</v>
      </c>
    </row>
    <row r="68" spans="2:4" s="5" customFormat="1">
      <c r="B68" s="4" t="s">
        <v>64</v>
      </c>
      <c r="D68" s="5" t="s">
        <v>68</v>
      </c>
    </row>
    <row r="69" spans="2:4" ht="90">
      <c r="B69" s="3" t="s">
        <v>5</v>
      </c>
      <c r="D69" s="7" t="s">
        <v>63</v>
      </c>
    </row>
    <row r="70" spans="2:4" ht="168.75">
      <c r="D70" s="7" t="s">
        <v>65</v>
      </c>
    </row>
    <row r="73" spans="2:4" s="5" customFormat="1">
      <c r="B73" s="4" t="s">
        <v>67</v>
      </c>
      <c r="D73" s="5" t="s">
        <v>6</v>
      </c>
    </row>
    <row r="74" spans="2:4" ht="123.75">
      <c r="D74" s="7" t="s">
        <v>66</v>
      </c>
    </row>
    <row r="75" spans="2:4" ht="56.25">
      <c r="B75" s="3" t="s">
        <v>78</v>
      </c>
      <c r="C75" s="1" t="s">
        <v>77</v>
      </c>
      <c r="D75" s="7" t="s">
        <v>76</v>
      </c>
    </row>
    <row r="76" spans="2:4" ht="33.75">
      <c r="B76" s="3" t="s">
        <v>80</v>
      </c>
      <c r="D76" s="7" t="s">
        <v>79</v>
      </c>
    </row>
    <row r="77" spans="2:4">
      <c r="B77" s="3" t="s">
        <v>82</v>
      </c>
      <c r="D77" s="1" t="s">
        <v>81</v>
      </c>
    </row>
    <row r="79" spans="2:4" s="5" customFormat="1">
      <c r="B79" s="4" t="s">
        <v>117</v>
      </c>
      <c r="D79" s="5" t="s">
        <v>4</v>
      </c>
    </row>
    <row r="80" spans="2:4" ht="67.5">
      <c r="D80" s="7" t="s">
        <v>92</v>
      </c>
    </row>
    <row r="81" spans="2:5" ht="33.75">
      <c r="D81" s="7" t="s">
        <v>118</v>
      </c>
    </row>
    <row r="82" spans="2:5" ht="56.25">
      <c r="D82" s="7" t="s">
        <v>119</v>
      </c>
    </row>
    <row r="84" spans="2:5" s="5" customFormat="1">
      <c r="B84" s="4" t="s">
        <v>120</v>
      </c>
      <c r="D84" s="5" t="s">
        <v>125</v>
      </c>
      <c r="E84" s="5" t="s">
        <v>126</v>
      </c>
    </row>
    <row r="85" spans="2:5" ht="56.25">
      <c r="D85" s="7" t="s">
        <v>119</v>
      </c>
    </row>
    <row r="86" spans="2:5" ht="33.75">
      <c r="D86" s="7" t="s">
        <v>121</v>
      </c>
    </row>
    <row r="87" spans="2:5" ht="101.25">
      <c r="B87" s="3" t="s">
        <v>5</v>
      </c>
      <c r="D87" s="7" t="s">
        <v>124</v>
      </c>
    </row>
    <row r="88" spans="2:5">
      <c r="D88" s="7" t="s">
        <v>127</v>
      </c>
    </row>
    <row r="90" spans="2:5" s="5" customFormat="1">
      <c r="B90" s="4" t="s">
        <v>122</v>
      </c>
    </row>
    <row r="91" spans="2:5" ht="45">
      <c r="D91" s="7" t="s">
        <v>123</v>
      </c>
    </row>
    <row r="92" spans="2:5">
      <c r="D92" s="1" t="s">
        <v>128</v>
      </c>
    </row>
    <row r="95" spans="2:5" s="5" customFormat="1">
      <c r="B95" s="4" t="s">
        <v>129</v>
      </c>
      <c r="D95" s="5" t="s">
        <v>130</v>
      </c>
    </row>
    <row r="96" spans="2:5" ht="45">
      <c r="D96" s="7" t="s">
        <v>133</v>
      </c>
    </row>
    <row r="98" spans="2:4" s="5" customFormat="1">
      <c r="B98" s="4" t="s">
        <v>131</v>
      </c>
      <c r="D98" s="5" t="s">
        <v>135</v>
      </c>
    </row>
    <row r="99" spans="2:4" ht="56.25">
      <c r="D99" s="7" t="s">
        <v>134</v>
      </c>
    </row>
    <row r="101" spans="2:4" s="5" customFormat="1">
      <c r="B101" s="4" t="s">
        <v>132</v>
      </c>
      <c r="D101" s="5" t="s">
        <v>136</v>
      </c>
    </row>
    <row r="102" spans="2:4" ht="33.75">
      <c r="D102" s="7" t="s">
        <v>137</v>
      </c>
    </row>
    <row r="105" spans="2:4" s="5" customFormat="1">
      <c r="B105" s="4" t="s">
        <v>138</v>
      </c>
      <c r="D105" s="5" t="s">
        <v>139</v>
      </c>
    </row>
    <row r="106" spans="2:4" ht="33.75">
      <c r="D106" s="7" t="s">
        <v>140</v>
      </c>
    </row>
    <row r="107" spans="2:4" ht="33.75">
      <c r="D107" s="7" t="s">
        <v>141</v>
      </c>
    </row>
    <row r="115" spans="2:4" s="5" customFormat="1">
      <c r="B115" s="4" t="s">
        <v>142</v>
      </c>
      <c r="D115" s="5" t="s">
        <v>143</v>
      </c>
    </row>
    <row r="116" spans="2:4" ht="45">
      <c r="D116" s="2" t="s">
        <v>146</v>
      </c>
    </row>
    <row r="119" spans="2:4" s="5" customFormat="1">
      <c r="B119" s="4" t="s">
        <v>144</v>
      </c>
      <c r="D119" s="5" t="s">
        <v>145</v>
      </c>
    </row>
    <row r="120" spans="2:4" ht="135">
      <c r="B120" s="3" t="s">
        <v>5</v>
      </c>
      <c r="D120" s="2" t="s">
        <v>147</v>
      </c>
    </row>
    <row r="121" spans="2:4">
      <c r="D121" s="2"/>
    </row>
    <row r="122" spans="2:4">
      <c r="D122" s="7"/>
    </row>
    <row r="123" spans="2:4" s="5" customFormat="1">
      <c r="B123" s="4" t="s">
        <v>149</v>
      </c>
      <c r="D123" s="5" t="s">
        <v>151</v>
      </c>
    </row>
    <row r="124" spans="2:4" ht="45">
      <c r="D124" s="2" t="s">
        <v>146</v>
      </c>
    </row>
    <row r="125" spans="2:4" ht="90">
      <c r="B125" s="6" t="s">
        <v>148</v>
      </c>
      <c r="D125" s="7" t="s">
        <v>150</v>
      </c>
    </row>
    <row r="130" spans="2:4" s="5" customFormat="1">
      <c r="B130" s="4" t="s">
        <v>155</v>
      </c>
    </row>
    <row r="131" spans="2:4" ht="22.5">
      <c r="B131" s="6" t="s">
        <v>154</v>
      </c>
      <c r="D131" s="1" t="s">
        <v>153</v>
      </c>
    </row>
    <row r="134" spans="2:4" s="5" customFormat="1">
      <c r="B134" s="4" t="s">
        <v>156</v>
      </c>
    </row>
    <row r="135" spans="2:4" ht="45">
      <c r="B135" s="6" t="s">
        <v>157</v>
      </c>
      <c r="D135" s="2" t="s">
        <v>158</v>
      </c>
    </row>
    <row r="138" spans="2:4" s="5" customFormat="1">
      <c r="B138" s="4" t="s">
        <v>159</v>
      </c>
    </row>
    <row r="139" spans="2:4" ht="45">
      <c r="B139" s="6" t="s">
        <v>160</v>
      </c>
      <c r="D139" s="2" t="s">
        <v>161</v>
      </c>
    </row>
    <row r="140" spans="2:4" ht="45">
      <c r="B140" s="3" t="s">
        <v>162</v>
      </c>
      <c r="D140" s="2" t="s">
        <v>163</v>
      </c>
    </row>
    <row r="141" spans="2:4" ht="168.75">
      <c r="B141" s="3" t="s">
        <v>166</v>
      </c>
      <c r="D141" s="7" t="s">
        <v>164</v>
      </c>
    </row>
    <row r="142" spans="2:4" ht="101.25">
      <c r="B142" s="3" t="s">
        <v>167</v>
      </c>
      <c r="D142" s="2" t="s">
        <v>165</v>
      </c>
    </row>
    <row r="145" spans="2:4" s="5" customFormat="1">
      <c r="B145" s="4" t="s">
        <v>168</v>
      </c>
    </row>
    <row r="146" spans="2:4" ht="78.75">
      <c r="B146" s="3" t="s">
        <v>169</v>
      </c>
      <c r="D146" s="2" t="s">
        <v>170</v>
      </c>
    </row>
  </sheetData>
  <phoneticPr fontId="2" type="noConversion"/>
  <pageMargins left="0.75" right="0.75" top="1" bottom="1" header="0.5" footer="0.5"/>
  <pageSetup paperSize="9"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dimension ref="B2:J74"/>
  <sheetViews>
    <sheetView workbookViewId="0">
      <selection activeCell="G33" sqref="G33"/>
    </sheetView>
  </sheetViews>
  <sheetFormatPr defaultRowHeight="12"/>
  <cols>
    <col min="1" max="1" width="2.44140625" style="12" customWidth="1"/>
    <col min="2" max="2" width="8.88671875" style="12"/>
    <col min="3" max="3" width="10.88671875" style="12" customWidth="1"/>
    <col min="4" max="4" width="17.77734375" style="12" customWidth="1"/>
    <col min="5" max="9" width="8.88671875" style="12"/>
    <col min="10" max="10" width="9.77734375" style="12" customWidth="1"/>
    <col min="11" max="16384" width="8.88671875" style="12"/>
  </cols>
  <sheetData>
    <row r="2" spans="3:10" ht="12" customHeight="1">
      <c r="C2" s="64" t="s">
        <v>107</v>
      </c>
      <c r="D2" s="64"/>
      <c r="E2" s="64"/>
      <c r="F2" s="64"/>
      <c r="G2" s="64"/>
    </row>
    <row r="3" spans="3:10" ht="12" customHeight="1">
      <c r="C3" s="64"/>
      <c r="D3" s="64"/>
      <c r="E3" s="64"/>
      <c r="F3" s="64"/>
      <c r="G3" s="64"/>
    </row>
    <row r="4" spans="3:10" ht="12" customHeight="1">
      <c r="C4" s="64"/>
      <c r="D4" s="64"/>
      <c r="E4" s="64"/>
      <c r="F4" s="64"/>
      <c r="G4" s="64"/>
    </row>
    <row r="5" spans="3:10" ht="12" customHeight="1">
      <c r="C5" s="64"/>
      <c r="D5" s="64"/>
      <c r="E5" s="64"/>
      <c r="F5" s="64"/>
      <c r="G5" s="64"/>
    </row>
    <row r="6" spans="3:10" ht="12" customHeight="1">
      <c r="C6" s="64"/>
      <c r="D6" s="64"/>
      <c r="E6" s="64"/>
      <c r="F6" s="64"/>
      <c r="G6" s="64"/>
      <c r="I6" s="24"/>
      <c r="J6" s="12" t="s">
        <v>115</v>
      </c>
    </row>
    <row r="7" spans="3:10">
      <c r="C7" s="64"/>
      <c r="D7" s="64"/>
      <c r="E7" s="64"/>
      <c r="F7" s="64"/>
      <c r="G7" s="64"/>
    </row>
    <row r="8" spans="3:10">
      <c r="C8" s="64"/>
      <c r="D8" s="64"/>
      <c r="E8" s="64"/>
      <c r="F8" s="64"/>
      <c r="G8" s="64"/>
      <c r="I8" s="25"/>
      <c r="J8" s="12" t="s">
        <v>114</v>
      </c>
    </row>
    <row r="9" spans="3:10">
      <c r="C9" s="64"/>
      <c r="D9" s="64"/>
      <c r="E9" s="64"/>
      <c r="F9" s="64"/>
      <c r="G9" s="64"/>
    </row>
    <row r="10" spans="3:10">
      <c r="C10" s="64"/>
      <c r="D10" s="64"/>
      <c r="E10" s="64"/>
      <c r="F10" s="64"/>
      <c r="G10" s="64"/>
      <c r="I10" s="29"/>
      <c r="J10" s="12" t="s">
        <v>116</v>
      </c>
    </row>
    <row r="11" spans="3:10">
      <c r="C11" s="64"/>
      <c r="D11" s="64"/>
      <c r="E11" s="64"/>
      <c r="F11" s="64"/>
      <c r="G11" s="64"/>
    </row>
    <row r="12" spans="3:10">
      <c r="C12" s="64"/>
      <c r="D12" s="64"/>
      <c r="E12" s="64"/>
      <c r="F12" s="64"/>
      <c r="G12" s="64"/>
      <c r="I12" s="27"/>
      <c r="J12" s="12" t="s">
        <v>113</v>
      </c>
    </row>
    <row r="13" spans="3:10">
      <c r="C13" s="64"/>
      <c r="D13" s="64"/>
      <c r="E13" s="64"/>
      <c r="F13" s="64"/>
      <c r="G13" s="64"/>
    </row>
    <row r="15" spans="3:10">
      <c r="C15" s="13" t="s">
        <v>97</v>
      </c>
      <c r="D15" s="13" t="s">
        <v>101</v>
      </c>
      <c r="E15" s="13" t="s">
        <v>102</v>
      </c>
      <c r="F15" s="13" t="s">
        <v>103</v>
      </c>
      <c r="G15" s="13"/>
    </row>
    <row r="16" spans="3:10">
      <c r="C16" s="13" t="s">
        <v>98</v>
      </c>
      <c r="D16" s="13">
        <v>8000</v>
      </c>
      <c r="E16" s="13"/>
      <c r="F16" s="13"/>
      <c r="G16" s="13"/>
    </row>
    <row r="17" spans="2:10">
      <c r="C17" s="13" t="s">
        <v>99</v>
      </c>
      <c r="D17" s="16">
        <v>480000</v>
      </c>
      <c r="E17" s="13"/>
      <c r="F17" s="13"/>
      <c r="G17" s="13"/>
    </row>
    <row r="18" spans="2:10">
      <c r="C18" s="13" t="s">
        <v>100</v>
      </c>
      <c r="D18" s="16">
        <v>28800000</v>
      </c>
      <c r="E18" s="13">
        <f t="shared" ref="E18:F23" si="0">D18/1024</f>
        <v>28125</v>
      </c>
      <c r="F18" s="13">
        <f t="shared" si="0"/>
        <v>27.4658203125</v>
      </c>
      <c r="G18" s="17">
        <f t="shared" ref="G18:G23" si="1">E18/1024</f>
        <v>27.4658203125</v>
      </c>
    </row>
    <row r="19" spans="2:10">
      <c r="C19" s="13" t="s">
        <v>106</v>
      </c>
      <c r="D19" s="16">
        <v>288000000</v>
      </c>
      <c r="E19" s="13">
        <f t="shared" si="0"/>
        <v>281250</v>
      </c>
      <c r="F19" s="13">
        <f t="shared" si="0"/>
        <v>274.658203125</v>
      </c>
      <c r="G19" s="18">
        <f t="shared" si="1"/>
        <v>274.658203125</v>
      </c>
    </row>
    <row r="20" spans="2:10">
      <c r="C20" s="13" t="s">
        <v>104</v>
      </c>
      <c r="D20" s="16">
        <v>115200000</v>
      </c>
      <c r="E20" s="13">
        <f t="shared" si="0"/>
        <v>112500</v>
      </c>
      <c r="F20" s="13">
        <f t="shared" si="0"/>
        <v>109.86328125</v>
      </c>
      <c r="G20" s="18">
        <f t="shared" si="1"/>
        <v>109.86328125</v>
      </c>
    </row>
    <row r="21" spans="2:10">
      <c r="C21" s="13" t="s">
        <v>105</v>
      </c>
      <c r="D21" s="16">
        <v>403200000</v>
      </c>
      <c r="E21" s="13">
        <f t="shared" si="0"/>
        <v>393750</v>
      </c>
      <c r="F21" s="13">
        <f t="shared" si="0"/>
        <v>384.521484375</v>
      </c>
      <c r="G21" s="17">
        <f t="shared" si="1"/>
        <v>384.521484375</v>
      </c>
    </row>
    <row r="22" spans="2:10">
      <c r="C22" s="13" t="s">
        <v>84</v>
      </c>
      <c r="D22" s="16">
        <v>172800000</v>
      </c>
      <c r="E22" s="13">
        <f t="shared" si="0"/>
        <v>168750</v>
      </c>
      <c r="F22" s="13">
        <f t="shared" si="0"/>
        <v>164.794921875</v>
      </c>
      <c r="G22" s="18">
        <f t="shared" si="1"/>
        <v>164.794921875</v>
      </c>
    </row>
    <row r="23" spans="2:10">
      <c r="C23" s="13" t="s">
        <v>86</v>
      </c>
      <c r="D23" s="16">
        <v>460800000</v>
      </c>
      <c r="E23" s="13">
        <f t="shared" si="0"/>
        <v>450000</v>
      </c>
      <c r="F23" s="13">
        <f t="shared" si="0"/>
        <v>439.453125</v>
      </c>
      <c r="G23" s="17">
        <f t="shared" si="1"/>
        <v>439.453125</v>
      </c>
    </row>
    <row r="24" spans="2:10">
      <c r="C24" s="13" t="s">
        <v>108</v>
      </c>
      <c r="D24" s="16"/>
      <c r="E24" s="13"/>
      <c r="F24" s="13"/>
      <c r="G24" s="17"/>
    </row>
    <row r="25" spans="2:10">
      <c r="C25" s="13"/>
      <c r="D25" s="16"/>
      <c r="E25" s="13"/>
      <c r="F25" s="13"/>
      <c r="G25" s="17"/>
    </row>
    <row r="26" spans="2:10">
      <c r="B26" s="15" t="s">
        <v>112</v>
      </c>
      <c r="C26" s="14"/>
      <c r="D26" s="19"/>
      <c r="E26" s="14"/>
      <c r="F26" s="14"/>
      <c r="G26" s="20"/>
      <c r="H26" s="15"/>
      <c r="I26" s="15"/>
      <c r="J26" s="15"/>
    </row>
    <row r="27" spans="2:10">
      <c r="B27" s="15" t="s">
        <v>50</v>
      </c>
      <c r="C27" s="14" t="s">
        <v>110</v>
      </c>
      <c r="D27" s="19">
        <v>968105984</v>
      </c>
      <c r="E27" s="14">
        <f t="shared" ref="E27:F29" si="2">D27/1024</f>
        <v>945416</v>
      </c>
      <c r="F27" s="14">
        <f t="shared" si="2"/>
        <v>923.2578125</v>
      </c>
      <c r="G27" s="20">
        <f>E27/1024</f>
        <v>923.2578125</v>
      </c>
      <c r="H27" s="15"/>
      <c r="I27" s="15"/>
      <c r="J27" s="15"/>
    </row>
    <row r="28" spans="2:10">
      <c r="B28" s="15"/>
      <c r="C28" s="14" t="s">
        <v>109</v>
      </c>
      <c r="D28" s="19">
        <v>268435456</v>
      </c>
      <c r="E28" s="14">
        <f t="shared" si="2"/>
        <v>262144</v>
      </c>
      <c r="F28" s="14">
        <f t="shared" si="2"/>
        <v>256</v>
      </c>
      <c r="G28" s="20">
        <f>E28/1024</f>
        <v>256</v>
      </c>
      <c r="H28" s="15"/>
      <c r="I28" s="15"/>
      <c r="J28" s="15"/>
    </row>
    <row r="29" spans="2:10">
      <c r="B29" s="15"/>
      <c r="C29" s="14" t="s">
        <v>108</v>
      </c>
      <c r="D29" s="19">
        <f>D27-D28</f>
        <v>699670528</v>
      </c>
      <c r="E29" s="14">
        <f t="shared" si="2"/>
        <v>683272</v>
      </c>
      <c r="F29" s="14">
        <f t="shared" si="2"/>
        <v>667.2578125</v>
      </c>
      <c r="G29" s="20">
        <f>E29/1024</f>
        <v>667.2578125</v>
      </c>
      <c r="H29" s="15"/>
      <c r="I29" s="15"/>
      <c r="J29" s="15"/>
    </row>
    <row r="30" spans="2:10">
      <c r="B30" s="15"/>
      <c r="C30" s="14"/>
      <c r="D30" s="19"/>
      <c r="E30" s="14"/>
      <c r="F30" s="14"/>
      <c r="G30" s="20"/>
      <c r="H30" s="15"/>
      <c r="I30" s="15"/>
      <c r="J30" s="15"/>
    </row>
    <row r="31" spans="2:10">
      <c r="B31" s="15">
        <v>0</v>
      </c>
      <c r="C31" s="14" t="s">
        <v>83</v>
      </c>
      <c r="D31" s="19">
        <v>115200000</v>
      </c>
      <c r="E31" s="14">
        <f t="shared" ref="E31:F35" si="3">D31/1024</f>
        <v>112500</v>
      </c>
      <c r="F31" s="14">
        <f t="shared" si="3"/>
        <v>109.86328125</v>
      </c>
      <c r="G31" s="20">
        <f>E31/1024</f>
        <v>109.86328125</v>
      </c>
      <c r="H31" s="21">
        <f>G29-G31</f>
        <v>557.39453125</v>
      </c>
      <c r="I31" s="15">
        <f>H32+G28+G35*(1-B31)</f>
        <v>813.39453125</v>
      </c>
      <c r="J31" s="21">
        <f>G31+I31</f>
        <v>923.2578125</v>
      </c>
    </row>
    <row r="32" spans="2:10">
      <c r="B32" s="15">
        <v>1</v>
      </c>
      <c r="C32" s="14" t="s">
        <v>85</v>
      </c>
      <c r="D32" s="19">
        <v>403200000</v>
      </c>
      <c r="E32" s="14">
        <f t="shared" si="3"/>
        <v>393750</v>
      </c>
      <c r="F32" s="14">
        <f t="shared" si="3"/>
        <v>384.521484375</v>
      </c>
      <c r="G32" s="20">
        <f>E32/1024</f>
        <v>384.521484375</v>
      </c>
      <c r="H32" s="23">
        <f>G29-G32</f>
        <v>282.736328125</v>
      </c>
      <c r="I32" s="15">
        <f>H32+G28+G35*(1-B32)</f>
        <v>538.736328125</v>
      </c>
      <c r="J32" s="21">
        <f>G32+I32</f>
        <v>923.2578125</v>
      </c>
    </row>
    <row r="33" spans="2:10">
      <c r="B33" s="15">
        <v>0</v>
      </c>
      <c r="C33" s="14" t="s">
        <v>84</v>
      </c>
      <c r="D33" s="19">
        <v>172800000</v>
      </c>
      <c r="E33" s="14">
        <f t="shared" si="3"/>
        <v>168750</v>
      </c>
      <c r="F33" s="14">
        <f t="shared" si="3"/>
        <v>164.794921875</v>
      </c>
      <c r="G33" s="20">
        <f>E33/1024</f>
        <v>164.794921875</v>
      </c>
      <c r="H33" s="21">
        <f>G29-G33</f>
        <v>502.462890625</v>
      </c>
      <c r="I33" s="15">
        <f>H34+G28+G35*(1-B33)</f>
        <v>758.462890625</v>
      </c>
      <c r="J33" s="21">
        <f>G33+I33</f>
        <v>923.2578125</v>
      </c>
    </row>
    <row r="34" spans="2:10">
      <c r="B34" s="15">
        <v>1</v>
      </c>
      <c r="C34" s="14" t="s">
        <v>86</v>
      </c>
      <c r="D34" s="19">
        <v>460800000</v>
      </c>
      <c r="E34" s="14">
        <f t="shared" si="3"/>
        <v>450000</v>
      </c>
      <c r="F34" s="14">
        <f t="shared" si="3"/>
        <v>439.453125</v>
      </c>
      <c r="G34" s="20">
        <f>E34/1024</f>
        <v>439.453125</v>
      </c>
      <c r="H34" s="23">
        <f>G29-G34</f>
        <v>227.8046875</v>
      </c>
      <c r="I34" s="15">
        <f>H34+G28+G35*(1-B34)</f>
        <v>483.8046875</v>
      </c>
      <c r="J34" s="21">
        <f>G34+I34</f>
        <v>923.2578125</v>
      </c>
    </row>
    <row r="35" spans="2:10">
      <c r="B35" s="15"/>
      <c r="C35" s="14" t="s">
        <v>106</v>
      </c>
      <c r="D35" s="19">
        <v>288000000</v>
      </c>
      <c r="E35" s="14">
        <f t="shared" si="3"/>
        <v>281250</v>
      </c>
      <c r="F35" s="14">
        <f t="shared" si="3"/>
        <v>274.658203125</v>
      </c>
      <c r="G35" s="22">
        <f>E35/1024</f>
        <v>274.658203125</v>
      </c>
      <c r="H35" s="15"/>
      <c r="I35" s="15"/>
      <c r="J35" s="15"/>
    </row>
    <row r="36" spans="2:10">
      <c r="C36" s="13"/>
      <c r="D36" s="16"/>
      <c r="E36" s="13"/>
      <c r="F36" s="13"/>
      <c r="G36" s="17"/>
    </row>
    <row r="37" spans="2:10">
      <c r="B37" s="15" t="s">
        <v>111</v>
      </c>
      <c r="C37" s="14"/>
      <c r="D37" s="19"/>
      <c r="E37" s="14"/>
      <c r="F37" s="14"/>
      <c r="G37" s="20"/>
      <c r="H37" s="15"/>
      <c r="I37" s="15"/>
      <c r="J37" s="15"/>
    </row>
    <row r="38" spans="2:10">
      <c r="B38" s="15" t="s">
        <v>50</v>
      </c>
      <c r="C38" s="14" t="s">
        <v>110</v>
      </c>
      <c r="D38" s="19">
        <v>6120857600</v>
      </c>
      <c r="E38" s="14">
        <f t="shared" ref="E38:F40" si="4">D38/1024</f>
        <v>5977400</v>
      </c>
      <c r="F38" s="14">
        <f t="shared" si="4"/>
        <v>5837.3046875</v>
      </c>
      <c r="G38" s="20">
        <f>E38/1024</f>
        <v>5837.3046875</v>
      </c>
      <c r="H38" s="15"/>
      <c r="I38" s="15"/>
      <c r="J38" s="15"/>
    </row>
    <row r="39" spans="2:10">
      <c r="B39" s="15"/>
      <c r="C39" s="14" t="s">
        <v>109</v>
      </c>
      <c r="D39" s="19">
        <v>268435456</v>
      </c>
      <c r="E39" s="14">
        <f t="shared" si="4"/>
        <v>262144</v>
      </c>
      <c r="F39" s="14">
        <f t="shared" si="4"/>
        <v>256</v>
      </c>
      <c r="G39" s="20">
        <f>E39/1024</f>
        <v>256</v>
      </c>
      <c r="H39" s="15"/>
      <c r="I39" s="15"/>
      <c r="J39" s="15"/>
    </row>
    <row r="40" spans="2:10">
      <c r="B40" s="15"/>
      <c r="C40" s="14" t="s">
        <v>108</v>
      </c>
      <c r="D40" s="19">
        <f>D38-D39</f>
        <v>5852422144</v>
      </c>
      <c r="E40" s="14">
        <f t="shared" si="4"/>
        <v>5715256</v>
      </c>
      <c r="F40" s="14">
        <f t="shared" si="4"/>
        <v>5581.3046875</v>
      </c>
      <c r="G40" s="20">
        <f>E40/1024</f>
        <v>5581.3046875</v>
      </c>
      <c r="H40" s="15"/>
      <c r="I40" s="15"/>
      <c r="J40" s="15"/>
    </row>
    <row r="41" spans="2:10">
      <c r="B41" s="15"/>
      <c r="C41" s="14"/>
      <c r="D41" s="19"/>
      <c r="E41" s="14"/>
      <c r="F41" s="14"/>
      <c r="G41" s="20"/>
      <c r="H41" s="15"/>
      <c r="I41" s="15"/>
      <c r="J41" s="15"/>
    </row>
    <row r="42" spans="2:10">
      <c r="B42" s="15">
        <v>0</v>
      </c>
      <c r="C42" s="14" t="s">
        <v>72</v>
      </c>
      <c r="D42" s="19">
        <v>1440000000</v>
      </c>
      <c r="E42" s="14">
        <f t="shared" ref="E42:F45" si="5">D42/1024</f>
        <v>1406250</v>
      </c>
      <c r="F42" s="14">
        <f t="shared" si="5"/>
        <v>1373.291015625</v>
      </c>
      <c r="G42" s="26">
        <f>E42/1024</f>
        <v>1373.291015625</v>
      </c>
      <c r="H42" s="21">
        <f>G40-G42</f>
        <v>4208.013671875</v>
      </c>
      <c r="I42" s="15">
        <f>H45+G39+G42*(3-B42)</f>
        <v>4464.013671875</v>
      </c>
      <c r="J42" s="21">
        <f>G42+I42</f>
        <v>5837.3046875</v>
      </c>
    </row>
    <row r="43" spans="2:10">
      <c r="B43" s="15">
        <v>1</v>
      </c>
      <c r="C43" s="14" t="s">
        <v>73</v>
      </c>
      <c r="D43" s="19">
        <v>2880000000</v>
      </c>
      <c r="E43" s="14">
        <f t="shared" si="5"/>
        <v>2812500</v>
      </c>
      <c r="F43" s="14">
        <f t="shared" si="5"/>
        <v>2746.58203125</v>
      </c>
      <c r="G43" s="20">
        <f>E43/1024</f>
        <v>2746.58203125</v>
      </c>
      <c r="H43" s="21">
        <f>G40-G43</f>
        <v>2834.72265625</v>
      </c>
      <c r="I43" s="15">
        <f>H45+G39+G42*(3-B43)</f>
        <v>3090.72265625</v>
      </c>
      <c r="J43" s="21">
        <f>G43+I43</f>
        <v>5837.3046875</v>
      </c>
    </row>
    <row r="44" spans="2:10">
      <c r="B44" s="15">
        <v>2</v>
      </c>
      <c r="C44" s="14" t="s">
        <v>74</v>
      </c>
      <c r="D44" s="19">
        <v>4320000000</v>
      </c>
      <c r="E44" s="14">
        <f t="shared" si="5"/>
        <v>4218750</v>
      </c>
      <c r="F44" s="14">
        <f t="shared" si="5"/>
        <v>4119.873046875</v>
      </c>
      <c r="G44" s="20">
        <f>E44/1024</f>
        <v>4119.873046875</v>
      </c>
      <c r="H44" s="21">
        <f>G40-G44</f>
        <v>1461.431640625</v>
      </c>
      <c r="I44" s="15">
        <f>H45+G39+G42*(3-B44)</f>
        <v>1717.431640625</v>
      </c>
      <c r="J44" s="21">
        <f>G44+I44</f>
        <v>5837.3046875</v>
      </c>
    </row>
    <row r="45" spans="2:10">
      <c r="B45" s="15">
        <v>3</v>
      </c>
      <c r="C45" s="14" t="s">
        <v>75</v>
      </c>
      <c r="D45" s="19">
        <v>5760000000</v>
      </c>
      <c r="E45" s="14">
        <f t="shared" si="5"/>
        <v>5625000</v>
      </c>
      <c r="F45" s="14">
        <f t="shared" si="5"/>
        <v>5493.1640625</v>
      </c>
      <c r="G45" s="20">
        <f>E45/1024</f>
        <v>5493.1640625</v>
      </c>
      <c r="H45" s="28">
        <f>G40-G45</f>
        <v>88.140625</v>
      </c>
      <c r="I45" s="15">
        <f>H45+G39+G42*(3-B45)</f>
        <v>344.140625</v>
      </c>
      <c r="J45" s="21">
        <f>G45+I45</f>
        <v>5837.3046875</v>
      </c>
    </row>
    <row r="46" spans="2:10">
      <c r="C46" s="13"/>
      <c r="D46" s="13"/>
      <c r="E46" s="13"/>
      <c r="F46" s="13"/>
      <c r="G46" s="13"/>
    </row>
    <row r="47" spans="2:10">
      <c r="C47" s="13"/>
      <c r="D47" s="13"/>
      <c r="E47" s="13"/>
      <c r="F47" s="13"/>
      <c r="G47" s="13"/>
    </row>
    <row r="48" spans="2:10">
      <c r="C48" s="13"/>
      <c r="D48" s="13"/>
      <c r="E48" s="13"/>
      <c r="F48" s="13"/>
      <c r="G48" s="13"/>
    </row>
    <row r="51" spans="2:7">
      <c r="B51" s="14" t="s">
        <v>96</v>
      </c>
      <c r="C51" s="14" t="s">
        <v>69</v>
      </c>
      <c r="D51" s="14" t="s">
        <v>70</v>
      </c>
      <c r="E51" s="14" t="s">
        <v>71</v>
      </c>
      <c r="F51" s="14" t="s">
        <v>71</v>
      </c>
      <c r="G51" s="14" t="s">
        <v>50</v>
      </c>
    </row>
    <row r="52" spans="2:7">
      <c r="B52" s="15"/>
      <c r="C52" s="15">
        <v>5837</v>
      </c>
      <c r="D52" s="15">
        <f>262144/1024</f>
        <v>256</v>
      </c>
      <c r="E52" s="15">
        <f>C52-D52</f>
        <v>5581</v>
      </c>
      <c r="F52" s="15">
        <f>C52-D52</f>
        <v>5581</v>
      </c>
      <c r="G52" s="15"/>
    </row>
    <row r="53" spans="2:7">
      <c r="B53" s="15"/>
      <c r="C53" s="14"/>
      <c r="D53" s="15"/>
      <c r="E53" s="15"/>
      <c r="F53" s="15"/>
      <c r="G53" s="15"/>
    </row>
    <row r="54" spans="2:7">
      <c r="B54" s="60" t="s">
        <v>5</v>
      </c>
      <c r="C54" s="14" t="s">
        <v>72</v>
      </c>
      <c r="D54" s="15">
        <v>1374</v>
      </c>
      <c r="E54" s="15">
        <f>C52-D54</f>
        <v>4463</v>
      </c>
      <c r="F54" s="15">
        <f>F52-D54</f>
        <v>4207</v>
      </c>
      <c r="G54" s="15">
        <v>0</v>
      </c>
    </row>
    <row r="55" spans="2:7">
      <c r="B55" s="61"/>
      <c r="C55" s="14" t="s">
        <v>73</v>
      </c>
      <c r="D55" s="15">
        <v>2747</v>
      </c>
      <c r="E55" s="15">
        <f>C52-D55</f>
        <v>3090</v>
      </c>
      <c r="F55" s="15">
        <f>F52-D55</f>
        <v>2834</v>
      </c>
      <c r="G55" s="15">
        <v>1</v>
      </c>
    </row>
    <row r="56" spans="2:7">
      <c r="B56" s="61"/>
      <c r="C56" s="14" t="s">
        <v>74</v>
      </c>
      <c r="D56" s="15">
        <v>4120</v>
      </c>
      <c r="E56" s="15">
        <f>C52-D56</f>
        <v>1717</v>
      </c>
      <c r="F56" s="15">
        <f>F52-D56</f>
        <v>1461</v>
      </c>
      <c r="G56" s="15">
        <v>2</v>
      </c>
    </row>
    <row r="57" spans="2:7">
      <c r="B57" s="62"/>
      <c r="C57" s="14" t="s">
        <v>75</v>
      </c>
      <c r="D57" s="15">
        <v>5494</v>
      </c>
      <c r="E57" s="15">
        <f>C52-D57</f>
        <v>343</v>
      </c>
      <c r="F57" s="15">
        <f>F52-D57</f>
        <v>87</v>
      </c>
      <c r="G57" s="15">
        <v>3</v>
      </c>
    </row>
    <row r="60" spans="2:7">
      <c r="C60" s="13" t="s">
        <v>69</v>
      </c>
      <c r="D60" s="13" t="s">
        <v>70</v>
      </c>
      <c r="E60" s="13" t="s">
        <v>71</v>
      </c>
    </row>
    <row r="61" spans="2:7">
      <c r="C61" s="12">
        <v>5977400</v>
      </c>
      <c r="D61" s="12">
        <v>262144</v>
      </c>
      <c r="E61" s="12">
        <f>C61-D61</f>
        <v>5715256</v>
      </c>
    </row>
    <row r="63" spans="2:7">
      <c r="C63" s="13" t="s">
        <v>72</v>
      </c>
      <c r="D63" s="12">
        <v>1406250</v>
      </c>
      <c r="E63" s="12">
        <f>E61-D63</f>
        <v>4309006</v>
      </c>
    </row>
    <row r="64" spans="2:7">
      <c r="C64" s="13" t="s">
        <v>73</v>
      </c>
      <c r="D64" s="12">
        <v>2812500</v>
      </c>
      <c r="E64" s="12">
        <f>E61-D64</f>
        <v>2902756</v>
      </c>
    </row>
    <row r="65" spans="2:6">
      <c r="C65" s="13" t="s">
        <v>74</v>
      </c>
      <c r="D65" s="12">
        <v>4218750</v>
      </c>
      <c r="E65" s="12">
        <f>E61-D65</f>
        <v>1496506</v>
      </c>
    </row>
    <row r="66" spans="2:6">
      <c r="C66" s="13" t="s">
        <v>75</v>
      </c>
      <c r="D66" s="12">
        <v>5625000</v>
      </c>
      <c r="E66" s="12">
        <f>E61-D66</f>
        <v>90256</v>
      </c>
    </row>
    <row r="68" spans="2:6">
      <c r="B68" s="15" t="s">
        <v>87</v>
      </c>
      <c r="C68" s="14" t="s">
        <v>69</v>
      </c>
      <c r="D68" s="14" t="s">
        <v>70</v>
      </c>
      <c r="E68" s="14" t="s">
        <v>71</v>
      </c>
      <c r="F68" s="14"/>
    </row>
    <row r="69" spans="2:6">
      <c r="B69" s="15"/>
      <c r="C69" s="15">
        <v>1024</v>
      </c>
      <c r="D69" s="15">
        <f>262144/1024</f>
        <v>256</v>
      </c>
      <c r="E69" s="15">
        <f>C69-D69</f>
        <v>768</v>
      </c>
      <c r="F69" s="15"/>
    </row>
    <row r="70" spans="2:6">
      <c r="B70" s="15"/>
      <c r="C70" s="15"/>
      <c r="D70" s="15"/>
      <c r="E70" s="15"/>
      <c r="F70" s="15"/>
    </row>
    <row r="71" spans="2:6">
      <c r="B71" s="63" t="s">
        <v>89</v>
      </c>
      <c r="C71" s="14" t="s">
        <v>83</v>
      </c>
      <c r="D71" s="15">
        <v>110</v>
      </c>
      <c r="E71" s="15">
        <f>E69-D71</f>
        <v>658</v>
      </c>
      <c r="F71" s="15" t="s">
        <v>90</v>
      </c>
    </row>
    <row r="72" spans="2:6">
      <c r="B72" s="63"/>
      <c r="C72" s="14" t="s">
        <v>85</v>
      </c>
      <c r="D72" s="15">
        <v>385</v>
      </c>
      <c r="E72" s="15">
        <f>E69-D72</f>
        <v>383</v>
      </c>
      <c r="F72" s="15" t="s">
        <v>91</v>
      </c>
    </row>
    <row r="73" spans="2:6">
      <c r="B73" s="63" t="s">
        <v>88</v>
      </c>
      <c r="C73" s="14" t="s">
        <v>84</v>
      </c>
      <c r="D73" s="15">
        <v>165</v>
      </c>
      <c r="E73" s="15">
        <f>E69-D73</f>
        <v>603</v>
      </c>
      <c r="F73" s="15" t="s">
        <v>90</v>
      </c>
    </row>
    <row r="74" spans="2:6">
      <c r="B74" s="63"/>
      <c r="C74" s="14" t="s">
        <v>86</v>
      </c>
      <c r="D74" s="15">
        <v>440</v>
      </c>
      <c r="E74" s="15">
        <f>E69-D74</f>
        <v>328</v>
      </c>
      <c r="F74" s="15" t="s">
        <v>91</v>
      </c>
    </row>
  </sheetData>
  <mergeCells count="4">
    <mergeCell ref="B54:B57"/>
    <mergeCell ref="B71:B72"/>
    <mergeCell ref="B73:B74"/>
    <mergeCell ref="C2:G13"/>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B4:I38"/>
  <sheetViews>
    <sheetView workbookViewId="0">
      <selection activeCell="I38" sqref="I38"/>
    </sheetView>
  </sheetViews>
  <sheetFormatPr defaultRowHeight="12"/>
  <cols>
    <col min="1" max="1" width="2.44140625" style="12" customWidth="1"/>
    <col min="2" max="8" width="8.88671875" style="12"/>
    <col min="9" max="9" width="47.88671875" style="12" customWidth="1"/>
    <col min="10" max="16384" width="8.88671875" style="12"/>
  </cols>
  <sheetData>
    <row r="4" spans="2:7">
      <c r="C4" s="13" t="s">
        <v>69</v>
      </c>
      <c r="D4" s="13" t="s">
        <v>70</v>
      </c>
      <c r="E4" s="13" t="s">
        <v>71</v>
      </c>
    </row>
    <row r="5" spans="2:7">
      <c r="C5" s="12">
        <v>5977400</v>
      </c>
      <c r="D5" s="12">
        <v>262144</v>
      </c>
      <c r="E5" s="12">
        <f>C5-D5</f>
        <v>5715256</v>
      </c>
    </row>
    <row r="7" spans="2:7">
      <c r="C7" s="13" t="s">
        <v>72</v>
      </c>
      <c r="D7" s="12">
        <v>1406250</v>
      </c>
      <c r="E7" s="12">
        <f>E5-D7</f>
        <v>4309006</v>
      </c>
    </row>
    <row r="8" spans="2:7">
      <c r="C8" s="13" t="s">
        <v>73</v>
      </c>
      <c r="D8" s="12">
        <v>2812500</v>
      </c>
      <c r="E8" s="12">
        <f>E5-D8</f>
        <v>2902756</v>
      </c>
    </row>
    <row r="9" spans="2:7">
      <c r="C9" s="13" t="s">
        <v>74</v>
      </c>
      <c r="D9" s="12">
        <v>4218750</v>
      </c>
      <c r="E9" s="12">
        <f>E5-D9</f>
        <v>1496506</v>
      </c>
    </row>
    <row r="10" spans="2:7">
      <c r="C10" s="13" t="s">
        <v>75</v>
      </c>
      <c r="D10" s="12">
        <v>5625000</v>
      </c>
      <c r="E10" s="12">
        <f>E5-D10</f>
        <v>90256</v>
      </c>
    </row>
    <row r="14" spans="2:7">
      <c r="B14" s="14" t="s">
        <v>96</v>
      </c>
      <c r="C14" s="14" t="s">
        <v>69</v>
      </c>
      <c r="D14" s="14" t="s">
        <v>70</v>
      </c>
      <c r="E14" s="14" t="s">
        <v>71</v>
      </c>
      <c r="F14" s="14" t="s">
        <v>71</v>
      </c>
      <c r="G14" s="14" t="s">
        <v>50</v>
      </c>
    </row>
    <row r="15" spans="2:7">
      <c r="B15" s="15"/>
      <c r="C15" s="15">
        <v>5837</v>
      </c>
      <c r="D15" s="15">
        <f>262144/1024</f>
        <v>256</v>
      </c>
      <c r="E15" s="15">
        <f>C15-D15</f>
        <v>5581</v>
      </c>
      <c r="F15" s="15">
        <f>C15-D15</f>
        <v>5581</v>
      </c>
      <c r="G15" s="15"/>
    </row>
    <row r="16" spans="2:7">
      <c r="B16" s="15"/>
      <c r="C16" s="14"/>
      <c r="D16" s="15"/>
      <c r="E16" s="15"/>
      <c r="F16" s="15"/>
      <c r="G16" s="15"/>
    </row>
    <row r="17" spans="2:7">
      <c r="B17" s="60" t="s">
        <v>5</v>
      </c>
      <c r="C17" s="14" t="s">
        <v>72</v>
      </c>
      <c r="D17" s="15">
        <v>1374</v>
      </c>
      <c r="E17" s="15">
        <f>C15-D17</f>
        <v>4463</v>
      </c>
      <c r="F17" s="15">
        <f>F15-D17</f>
        <v>4207</v>
      </c>
      <c r="G17" s="15">
        <v>0</v>
      </c>
    </row>
    <row r="18" spans="2:7">
      <c r="B18" s="61"/>
      <c r="C18" s="14" t="s">
        <v>73</v>
      </c>
      <c r="D18" s="15">
        <v>2747</v>
      </c>
      <c r="E18" s="15">
        <f>C15-D18</f>
        <v>3090</v>
      </c>
      <c r="F18" s="15">
        <f>F15-D18</f>
        <v>2834</v>
      </c>
      <c r="G18" s="15">
        <v>1</v>
      </c>
    </row>
    <row r="19" spans="2:7">
      <c r="B19" s="61"/>
      <c r="C19" s="14" t="s">
        <v>74</v>
      </c>
      <c r="D19" s="15">
        <v>4120</v>
      </c>
      <c r="E19" s="15">
        <f>C15-D19</f>
        <v>1717</v>
      </c>
      <c r="F19" s="15">
        <f>F15-D19</f>
        <v>1461</v>
      </c>
      <c r="G19" s="15">
        <v>2</v>
      </c>
    </row>
    <row r="20" spans="2:7">
      <c r="B20" s="62"/>
      <c r="C20" s="14" t="s">
        <v>75</v>
      </c>
      <c r="D20" s="15">
        <v>5494</v>
      </c>
      <c r="E20" s="15">
        <f>C15-D20</f>
        <v>343</v>
      </c>
      <c r="F20" s="15">
        <f>F15-D20</f>
        <v>87</v>
      </c>
      <c r="G20" s="15">
        <v>3</v>
      </c>
    </row>
    <row r="23" spans="2:7">
      <c r="C23" s="13" t="s">
        <v>69</v>
      </c>
      <c r="D23" s="13" t="s">
        <v>70</v>
      </c>
      <c r="E23" s="13" t="s">
        <v>71</v>
      </c>
    </row>
    <row r="24" spans="2:7">
      <c r="C24" s="12">
        <v>5977400</v>
      </c>
      <c r="D24" s="12">
        <v>262144</v>
      </c>
      <c r="E24" s="12">
        <f>C24-D24</f>
        <v>5715256</v>
      </c>
    </row>
    <row r="26" spans="2:7">
      <c r="C26" s="13" t="s">
        <v>72</v>
      </c>
      <c r="D26" s="12">
        <v>1406250</v>
      </c>
      <c r="E26" s="12">
        <f>E24-D26</f>
        <v>4309006</v>
      </c>
    </row>
    <row r="27" spans="2:7">
      <c r="C27" s="13" t="s">
        <v>73</v>
      </c>
      <c r="D27" s="12">
        <v>2812500</v>
      </c>
      <c r="E27" s="12">
        <f>E24-D27</f>
        <v>2902756</v>
      </c>
    </row>
    <row r="28" spans="2:7">
      <c r="C28" s="13" t="s">
        <v>74</v>
      </c>
      <c r="D28" s="12">
        <v>4218750</v>
      </c>
      <c r="E28" s="12">
        <f>E24-D28</f>
        <v>1496506</v>
      </c>
    </row>
    <row r="29" spans="2:7">
      <c r="C29" s="13" t="s">
        <v>75</v>
      </c>
      <c r="D29" s="12">
        <v>5625000</v>
      </c>
      <c r="E29" s="12">
        <f>E24-D29</f>
        <v>90256</v>
      </c>
    </row>
    <row r="31" spans="2:7">
      <c r="B31" s="15" t="s">
        <v>87</v>
      </c>
      <c r="C31" s="14" t="s">
        <v>69</v>
      </c>
      <c r="D31" s="14" t="s">
        <v>70</v>
      </c>
      <c r="E31" s="14" t="s">
        <v>71</v>
      </c>
      <c r="F31" s="14"/>
    </row>
    <row r="32" spans="2:7">
      <c r="B32" s="15"/>
      <c r="C32" s="15">
        <v>1024</v>
      </c>
      <c r="D32" s="15">
        <f>262144/1024</f>
        <v>256</v>
      </c>
      <c r="E32" s="15">
        <f>C32-D32</f>
        <v>768</v>
      </c>
      <c r="F32" s="15"/>
    </row>
    <row r="33" spans="2:9">
      <c r="B33" s="15"/>
      <c r="C33" s="15"/>
      <c r="D33" s="15"/>
      <c r="E33" s="15"/>
      <c r="F33" s="15"/>
    </row>
    <row r="34" spans="2:9">
      <c r="B34" s="63" t="s">
        <v>89</v>
      </c>
      <c r="C34" s="14" t="s">
        <v>83</v>
      </c>
      <c r="D34" s="15">
        <v>110</v>
      </c>
      <c r="E34" s="15">
        <f>E32-D34</f>
        <v>658</v>
      </c>
      <c r="F34" s="15" t="s">
        <v>90</v>
      </c>
    </row>
    <row r="35" spans="2:9">
      <c r="B35" s="63"/>
      <c r="C35" s="14" t="s">
        <v>85</v>
      </c>
      <c r="D35" s="15">
        <v>385</v>
      </c>
      <c r="E35" s="15">
        <f>E32-D35</f>
        <v>383</v>
      </c>
      <c r="F35" s="15" t="s">
        <v>91</v>
      </c>
    </row>
    <row r="36" spans="2:9">
      <c r="B36" s="63" t="s">
        <v>88</v>
      </c>
      <c r="C36" s="14" t="s">
        <v>84</v>
      </c>
      <c r="D36" s="15">
        <v>165</v>
      </c>
      <c r="E36" s="15">
        <f>E32-D36</f>
        <v>603</v>
      </c>
      <c r="F36" s="15" t="s">
        <v>90</v>
      </c>
    </row>
    <row r="37" spans="2:9">
      <c r="B37" s="63"/>
      <c r="C37" s="14" t="s">
        <v>86</v>
      </c>
      <c r="D37" s="15">
        <v>440</v>
      </c>
      <c r="E37" s="15">
        <f>E32-D37</f>
        <v>328</v>
      </c>
      <c r="F37" s="15" t="s">
        <v>91</v>
      </c>
    </row>
    <row r="38" spans="2:9" ht="108">
      <c r="I38" s="11" t="s">
        <v>95</v>
      </c>
    </row>
  </sheetData>
  <mergeCells count="3">
    <mergeCell ref="B34:B35"/>
    <mergeCell ref="B36:B37"/>
    <mergeCell ref="B17:B20"/>
  </mergeCells>
  <phoneticPr fontId="2" type="noConversion"/>
  <pageMargins left="0.7" right="0.7" top="0.75" bottom="0.75" header="0.3" footer="0.3"/>
  <pageSetup paperSize="9" orientation="portrait" r:id="rId1"/>
  <ignoredErrors>
    <ignoredError sqref="E8" formula="1"/>
  </ignoredErrors>
</worksheet>
</file>

<file path=xl/worksheets/sheet4.xml><?xml version="1.0" encoding="utf-8"?>
<worksheet xmlns="http://schemas.openxmlformats.org/spreadsheetml/2006/main" xmlns:r="http://schemas.openxmlformats.org/officeDocument/2006/relationships">
  <dimension ref="B1:F55"/>
  <sheetViews>
    <sheetView tabSelected="1" workbookViewId="0">
      <selection activeCell="D28" sqref="D28"/>
    </sheetView>
  </sheetViews>
  <sheetFormatPr defaultRowHeight="13.5"/>
  <cols>
    <col min="1" max="1" width="2.88671875" customWidth="1"/>
    <col min="2" max="3" width="8.88671875" style="42"/>
    <col min="4" max="4" width="14.88671875" style="42" customWidth="1"/>
    <col min="5" max="5" width="54.6640625" style="42" bestFit="1" customWidth="1"/>
    <col min="6" max="6" width="24.88671875" style="42" customWidth="1"/>
  </cols>
  <sheetData>
    <row r="1" spans="2:6" ht="8.25" customHeight="1" thickBot="1"/>
    <row r="2" spans="2:6" ht="36" customHeight="1" thickBot="1">
      <c r="B2" s="65" t="s">
        <v>239</v>
      </c>
      <c r="C2" s="66"/>
      <c r="D2" s="66"/>
      <c r="E2" s="66"/>
      <c r="F2" s="67"/>
    </row>
    <row r="3" spans="2:6" s="31" customFormat="1" ht="17.25" thickBot="1">
      <c r="B3" s="52" t="s">
        <v>175</v>
      </c>
      <c r="C3" s="53" t="s">
        <v>176</v>
      </c>
      <c r="D3" s="54" t="s">
        <v>177</v>
      </c>
      <c r="E3" s="55" t="s">
        <v>178</v>
      </c>
      <c r="F3" s="56" t="s">
        <v>238</v>
      </c>
    </row>
    <row r="4" spans="2:6" s="30" customFormat="1" ht="16.5">
      <c r="B4" s="68" t="s">
        <v>193</v>
      </c>
      <c r="C4" s="71" t="s">
        <v>171</v>
      </c>
      <c r="D4" s="33">
        <v>5588</v>
      </c>
      <c r="E4" s="37" t="s">
        <v>180</v>
      </c>
      <c r="F4" s="43"/>
    </row>
    <row r="5" spans="2:6" s="30" customFormat="1" ht="16.5">
      <c r="B5" s="69"/>
      <c r="C5" s="72"/>
      <c r="D5" s="33">
        <v>6254</v>
      </c>
      <c r="E5" s="37" t="s">
        <v>181</v>
      </c>
      <c r="F5" s="39"/>
    </row>
    <row r="6" spans="2:6" s="30" customFormat="1" ht="33">
      <c r="B6" s="69"/>
      <c r="C6" s="72"/>
      <c r="D6" s="35" t="s">
        <v>251</v>
      </c>
      <c r="E6" s="38" t="s">
        <v>194</v>
      </c>
      <c r="F6" s="39" t="s">
        <v>231</v>
      </c>
    </row>
    <row r="7" spans="2:6" s="30" customFormat="1" ht="16.5">
      <c r="B7" s="69"/>
      <c r="C7" s="72"/>
      <c r="D7" s="36" t="s">
        <v>254</v>
      </c>
      <c r="E7" s="38" t="s">
        <v>195</v>
      </c>
      <c r="F7" s="39" t="s">
        <v>250</v>
      </c>
    </row>
    <row r="8" spans="2:6" s="30" customFormat="1" ht="16.5" customHeight="1">
      <c r="B8" s="69"/>
      <c r="C8" s="72"/>
      <c r="D8" s="36" t="s">
        <v>253</v>
      </c>
      <c r="E8" s="38" t="s">
        <v>201</v>
      </c>
      <c r="F8" s="39" t="s">
        <v>249</v>
      </c>
    </row>
    <row r="9" spans="2:6" s="30" customFormat="1" ht="16.5">
      <c r="B9" s="69"/>
      <c r="C9" s="72"/>
      <c r="D9" s="36" t="s">
        <v>255</v>
      </c>
      <c r="E9" s="38" t="s">
        <v>202</v>
      </c>
      <c r="F9" s="39" t="s">
        <v>249</v>
      </c>
    </row>
    <row r="10" spans="2:6" s="30" customFormat="1" ht="16.5">
      <c r="B10" s="69"/>
      <c r="C10" s="72"/>
      <c r="D10" s="36" t="s">
        <v>256</v>
      </c>
      <c r="E10" s="38" t="s">
        <v>204</v>
      </c>
      <c r="F10" s="39" t="s">
        <v>249</v>
      </c>
    </row>
    <row r="11" spans="2:6" s="30" customFormat="1" ht="16.5">
      <c r="B11" s="69"/>
      <c r="C11" s="72"/>
      <c r="D11" s="36" t="s">
        <v>257</v>
      </c>
      <c r="E11" s="38" t="s">
        <v>203</v>
      </c>
      <c r="F11" s="39" t="s">
        <v>249</v>
      </c>
    </row>
    <row r="12" spans="2:6" s="30" customFormat="1" ht="16.5" customHeight="1">
      <c r="B12" s="69"/>
      <c r="C12" s="72"/>
      <c r="D12" s="36" t="s">
        <v>256</v>
      </c>
      <c r="E12" s="38" t="s">
        <v>200</v>
      </c>
      <c r="F12" s="39" t="s">
        <v>249</v>
      </c>
    </row>
    <row r="13" spans="2:6" s="30" customFormat="1" ht="16.5">
      <c r="B13" s="69"/>
      <c r="C13" s="72"/>
      <c r="D13" s="36" t="s">
        <v>258</v>
      </c>
      <c r="E13" s="38" t="s">
        <v>199</v>
      </c>
      <c r="F13" s="39" t="s">
        <v>249</v>
      </c>
    </row>
    <row r="14" spans="2:6" s="30" customFormat="1" ht="16.5">
      <c r="B14" s="69"/>
      <c r="C14" s="72"/>
      <c r="D14" s="35" t="s">
        <v>259</v>
      </c>
      <c r="E14" s="38" t="s">
        <v>198</v>
      </c>
      <c r="F14" s="39" t="s">
        <v>249</v>
      </c>
    </row>
    <row r="15" spans="2:6" s="30" customFormat="1" ht="16.5">
      <c r="B15" s="69"/>
      <c r="C15" s="72"/>
      <c r="D15" s="35" t="s">
        <v>260</v>
      </c>
      <c r="E15" s="38" t="s">
        <v>264</v>
      </c>
      <c r="F15" s="39" t="s">
        <v>249</v>
      </c>
    </row>
    <row r="16" spans="2:6" s="30" customFormat="1" ht="16.5">
      <c r="B16" s="69"/>
      <c r="C16" s="72"/>
      <c r="D16" s="33">
        <v>69</v>
      </c>
      <c r="E16" s="37" t="s">
        <v>197</v>
      </c>
      <c r="F16" s="39"/>
    </row>
    <row r="17" spans="2:6" s="30" customFormat="1" ht="16.5" customHeight="1">
      <c r="B17" s="69"/>
      <c r="C17" s="73"/>
      <c r="D17" s="36">
        <v>161</v>
      </c>
      <c r="E17" s="38" t="s">
        <v>196</v>
      </c>
      <c r="F17" s="39" t="s">
        <v>237</v>
      </c>
    </row>
    <row r="18" spans="2:6" s="30" customFormat="1" ht="16.5">
      <c r="B18" s="69"/>
      <c r="C18" s="77" t="s">
        <v>173</v>
      </c>
      <c r="D18" s="33" t="s">
        <v>261</v>
      </c>
      <c r="E18" s="37" t="s">
        <v>205</v>
      </c>
      <c r="F18" s="39"/>
    </row>
    <row r="19" spans="2:6" s="30" customFormat="1" ht="16.5">
      <c r="B19" s="69"/>
      <c r="C19" s="72"/>
      <c r="D19" s="36" t="s">
        <v>254</v>
      </c>
      <c r="E19" s="38" t="s">
        <v>206</v>
      </c>
      <c r="F19" s="39" t="s">
        <v>249</v>
      </c>
    </row>
    <row r="20" spans="2:6" s="30" customFormat="1" ht="16.5">
      <c r="B20" s="69"/>
      <c r="C20" s="72"/>
      <c r="D20" s="33">
        <v>5003</v>
      </c>
      <c r="E20" s="37" t="s">
        <v>174</v>
      </c>
      <c r="F20" s="39"/>
    </row>
    <row r="21" spans="2:6" s="30" customFormat="1" ht="16.5">
      <c r="B21" s="69"/>
      <c r="C21" s="72"/>
      <c r="D21" s="36" t="s">
        <v>226</v>
      </c>
      <c r="E21" s="38" t="s">
        <v>172</v>
      </c>
      <c r="F21" s="39" t="s">
        <v>236</v>
      </c>
    </row>
    <row r="22" spans="2:6" s="30" customFormat="1" ht="16.5">
      <c r="B22" s="69"/>
      <c r="C22" s="72"/>
      <c r="D22" s="33">
        <v>21</v>
      </c>
      <c r="E22" s="37" t="s">
        <v>207</v>
      </c>
      <c r="F22" s="39"/>
    </row>
    <row r="23" spans="2:6" s="30" customFormat="1" ht="16.5">
      <c r="B23" s="69"/>
      <c r="C23" s="72"/>
      <c r="D23" s="33" t="s">
        <v>208</v>
      </c>
      <c r="E23" s="37" t="s">
        <v>209</v>
      </c>
      <c r="F23" s="39"/>
    </row>
    <row r="24" spans="2:6" s="30" customFormat="1" ht="16.5">
      <c r="B24" s="69"/>
      <c r="C24" s="72"/>
      <c r="D24" s="36" t="s">
        <v>227</v>
      </c>
      <c r="E24" s="38" t="s">
        <v>225</v>
      </c>
      <c r="F24" s="39" t="s">
        <v>240</v>
      </c>
    </row>
    <row r="25" spans="2:6" s="30" customFormat="1" ht="16.5">
      <c r="B25" s="69"/>
      <c r="C25" s="72"/>
      <c r="D25" s="36" t="s">
        <v>228</v>
      </c>
      <c r="E25" s="38" t="s">
        <v>224</v>
      </c>
      <c r="F25" s="39" t="s">
        <v>236</v>
      </c>
    </row>
    <row r="26" spans="2:6" s="30" customFormat="1" ht="16.5">
      <c r="B26" s="69"/>
      <c r="C26" s="72"/>
      <c r="D26" s="33" t="s">
        <v>210</v>
      </c>
      <c r="E26" s="37" t="s">
        <v>211</v>
      </c>
      <c r="F26" s="39"/>
    </row>
    <row r="27" spans="2:6" s="30" customFormat="1" ht="16.5">
      <c r="B27" s="69"/>
      <c r="C27" s="72"/>
      <c r="D27" s="36">
        <v>5061</v>
      </c>
      <c r="E27" s="38" t="s">
        <v>233</v>
      </c>
      <c r="F27" s="39" t="s">
        <v>234</v>
      </c>
    </row>
    <row r="28" spans="2:6" s="30" customFormat="1" ht="16.5">
      <c r="B28" s="69"/>
      <c r="C28" s="73"/>
      <c r="D28" s="80" t="s">
        <v>265</v>
      </c>
      <c r="E28" s="81" t="s">
        <v>266</v>
      </c>
      <c r="F28" s="39"/>
    </row>
    <row r="29" spans="2:6" s="30" customFormat="1" ht="16.5">
      <c r="B29" s="69"/>
      <c r="C29" s="33" t="s">
        <v>232</v>
      </c>
      <c r="D29" s="36">
        <v>5060</v>
      </c>
      <c r="E29" s="38" t="s">
        <v>212</v>
      </c>
      <c r="F29" s="39" t="s">
        <v>234</v>
      </c>
    </row>
    <row r="30" spans="2:6" s="30" customFormat="1" ht="16.5">
      <c r="B30" s="69"/>
      <c r="C30" s="33" t="s">
        <v>213</v>
      </c>
      <c r="D30" s="36" t="s">
        <v>216</v>
      </c>
      <c r="E30" s="38" t="s">
        <v>214</v>
      </c>
      <c r="F30" s="39" t="s">
        <v>235</v>
      </c>
    </row>
    <row r="31" spans="2:6" s="30" customFormat="1" ht="17.25" thickBot="1">
      <c r="B31" s="70"/>
      <c r="C31" s="34" t="s">
        <v>213</v>
      </c>
      <c r="D31" s="40" t="s">
        <v>216</v>
      </c>
      <c r="E31" s="41" t="s">
        <v>215</v>
      </c>
      <c r="F31" s="39" t="s">
        <v>235</v>
      </c>
    </row>
    <row r="32" spans="2:6" s="30" customFormat="1" ht="16.5">
      <c r="B32" s="74" t="s">
        <v>5</v>
      </c>
      <c r="C32" s="71" t="s">
        <v>179</v>
      </c>
      <c r="D32" s="33">
        <v>5588</v>
      </c>
      <c r="E32" s="37" t="s">
        <v>180</v>
      </c>
      <c r="F32" s="44"/>
    </row>
    <row r="33" spans="2:6" s="30" customFormat="1" ht="16.5">
      <c r="B33" s="75"/>
      <c r="C33" s="72"/>
      <c r="D33" s="33">
        <v>6254</v>
      </c>
      <c r="E33" s="37" t="s">
        <v>181</v>
      </c>
      <c r="F33" s="39"/>
    </row>
    <row r="34" spans="2:6" s="30" customFormat="1" ht="16.5">
      <c r="B34" s="75"/>
      <c r="C34" s="72"/>
      <c r="D34" s="33" t="s">
        <v>182</v>
      </c>
      <c r="E34" s="37" t="s">
        <v>183</v>
      </c>
      <c r="F34" s="39"/>
    </row>
    <row r="35" spans="2:6" s="30" customFormat="1" ht="16.5">
      <c r="B35" s="75"/>
      <c r="C35" s="73"/>
      <c r="D35" s="33">
        <v>69</v>
      </c>
      <c r="E35" s="37" t="s">
        <v>184</v>
      </c>
      <c r="F35" s="39"/>
    </row>
    <row r="36" spans="2:6" s="30" customFormat="1" ht="16.5">
      <c r="B36" s="75"/>
      <c r="C36" s="77" t="s">
        <v>185</v>
      </c>
      <c r="D36" s="33" t="s">
        <v>186</v>
      </c>
      <c r="E36" s="37" t="s">
        <v>187</v>
      </c>
      <c r="F36" s="39"/>
    </row>
    <row r="37" spans="2:6" s="30" customFormat="1" ht="16.5">
      <c r="B37" s="75"/>
      <c r="C37" s="72"/>
      <c r="D37" s="33">
        <v>21</v>
      </c>
      <c r="E37" s="37" t="s">
        <v>188</v>
      </c>
      <c r="F37" s="39"/>
    </row>
    <row r="38" spans="2:6" s="30" customFormat="1" ht="16.5">
      <c r="B38" s="75"/>
      <c r="C38" s="72"/>
      <c r="D38" s="33">
        <v>6790</v>
      </c>
      <c r="E38" s="37" t="s">
        <v>189</v>
      </c>
      <c r="F38" s="39"/>
    </row>
    <row r="39" spans="2:6" s="30" customFormat="1" ht="16.5">
      <c r="B39" s="75"/>
      <c r="C39" s="72"/>
      <c r="D39" s="33">
        <v>6789</v>
      </c>
      <c r="E39" s="37" t="s">
        <v>190</v>
      </c>
      <c r="F39" s="39"/>
    </row>
    <row r="40" spans="2:6" s="30" customFormat="1" ht="16.5">
      <c r="B40" s="75"/>
      <c r="C40" s="72"/>
      <c r="D40" s="36" t="s">
        <v>218</v>
      </c>
      <c r="E40" s="38" t="s">
        <v>191</v>
      </c>
      <c r="F40" s="39"/>
    </row>
    <row r="41" spans="2:6" s="30" customFormat="1" ht="17.25" thickBot="1">
      <c r="B41" s="76"/>
      <c r="C41" s="78"/>
      <c r="D41" s="40" t="s">
        <v>217</v>
      </c>
      <c r="E41" s="41" t="s">
        <v>192</v>
      </c>
      <c r="F41" s="45"/>
    </row>
    <row r="42" spans="2:6" s="30" customFormat="1" ht="16.5">
      <c r="B42" s="32"/>
      <c r="C42" s="32"/>
      <c r="D42" s="32"/>
      <c r="E42" s="46"/>
      <c r="F42" s="47"/>
    </row>
    <row r="43" spans="2:6" ht="16.5">
      <c r="B43" s="51"/>
      <c r="C43" s="48" t="s">
        <v>241</v>
      </c>
      <c r="D43" s="48"/>
      <c r="E43" s="48"/>
    </row>
    <row r="44" spans="2:6" ht="16.5">
      <c r="B44" s="50"/>
      <c r="C44" s="48"/>
      <c r="D44" s="48"/>
      <c r="E44" s="48"/>
    </row>
    <row r="45" spans="2:6" ht="16.5">
      <c r="B45" s="48" t="s">
        <v>219</v>
      </c>
      <c r="C45" s="48"/>
      <c r="D45" s="48"/>
      <c r="E45" s="48"/>
    </row>
    <row r="46" spans="2:6" ht="16.5">
      <c r="B46" s="49" t="s">
        <v>252</v>
      </c>
      <c r="C46" s="48"/>
      <c r="D46" s="48"/>
      <c r="E46" s="48"/>
    </row>
    <row r="47" spans="2:6" ht="16.5">
      <c r="B47" s="48" t="s">
        <v>223</v>
      </c>
      <c r="C47" s="48"/>
      <c r="D47" s="48"/>
      <c r="E47" s="48"/>
    </row>
    <row r="48" spans="2:6" ht="16.5">
      <c r="B48" s="48" t="s">
        <v>220</v>
      </c>
      <c r="C48" s="48"/>
      <c r="D48" s="48"/>
      <c r="E48" s="48"/>
    </row>
    <row r="49" spans="2:5" ht="16.5">
      <c r="B49" s="48" t="s">
        <v>222</v>
      </c>
      <c r="C49" s="48"/>
      <c r="D49" s="48"/>
      <c r="E49" s="48"/>
    </row>
    <row r="50" spans="2:5" ht="16.5">
      <c r="B50" s="48" t="s">
        <v>221</v>
      </c>
      <c r="C50" s="48"/>
      <c r="D50" s="48"/>
      <c r="E50" s="48"/>
    </row>
    <row r="51" spans="2:5" ht="16.5">
      <c r="B51" s="49" t="s">
        <v>229</v>
      </c>
    </row>
    <row r="52" spans="2:5" ht="16.5">
      <c r="B52" s="49" t="s">
        <v>230</v>
      </c>
    </row>
    <row r="53" spans="2:5" ht="16.5">
      <c r="B53" s="82" t="s">
        <v>267</v>
      </c>
      <c r="C53" s="83"/>
      <c r="D53" s="83"/>
      <c r="E53" s="83"/>
    </row>
    <row r="54" spans="2:5" ht="16.5">
      <c r="B54" s="49" t="s">
        <v>262</v>
      </c>
    </row>
    <row r="55" spans="2:5" ht="16.5">
      <c r="B55" s="49" t="s">
        <v>263</v>
      </c>
    </row>
  </sheetData>
  <mergeCells count="7">
    <mergeCell ref="B2:F2"/>
    <mergeCell ref="B4:B31"/>
    <mergeCell ref="C4:C17"/>
    <mergeCell ref="B32:B41"/>
    <mergeCell ref="C32:C35"/>
    <mergeCell ref="C36:C41"/>
    <mergeCell ref="C18:C28"/>
  </mergeCells>
  <phoneticPr fontId="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B1:I52"/>
  <sheetViews>
    <sheetView topLeftCell="A50" workbookViewId="0">
      <selection activeCell="B51" sqref="B51"/>
    </sheetView>
  </sheetViews>
  <sheetFormatPr defaultRowHeight="13.5"/>
  <cols>
    <col min="1" max="1" width="3" style="57" customWidth="1"/>
    <col min="2" max="2" width="75.21875" style="57" customWidth="1"/>
    <col min="3" max="16384" width="8.88671875" style="57"/>
  </cols>
  <sheetData>
    <row r="1" spans="2:9" ht="15">
      <c r="B1" s="79" t="s">
        <v>248</v>
      </c>
      <c r="C1" s="79"/>
      <c r="D1" s="79"/>
      <c r="E1" s="79"/>
      <c r="F1" s="79"/>
      <c r="G1" s="79"/>
      <c r="H1" s="79"/>
      <c r="I1" s="79"/>
    </row>
    <row r="3" spans="2:9" ht="27">
      <c r="B3" s="59" t="s">
        <v>247</v>
      </c>
    </row>
    <row r="48" spans="2:2" ht="47.25" customHeight="1">
      <c r="B48" s="58" t="s">
        <v>246</v>
      </c>
    </row>
    <row r="49" spans="2:2" ht="34.5" customHeight="1">
      <c r="B49" s="58" t="s">
        <v>245</v>
      </c>
    </row>
    <row r="50" spans="2:2" ht="33.75" customHeight="1">
      <c r="B50" s="58" t="s">
        <v>244</v>
      </c>
    </row>
    <row r="51" spans="2:2" ht="33" customHeight="1">
      <c r="B51" s="58" t="s">
        <v>243</v>
      </c>
    </row>
    <row r="52" spans="2:2" ht="36.75" customHeight="1">
      <c r="B52" s="58" t="s">
        <v>242</v>
      </c>
    </row>
  </sheetData>
  <mergeCells count="1">
    <mergeCell ref="B1:I1"/>
  </mergeCells>
  <phoneticPr fontId="2"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5</vt:i4>
      </vt:variant>
    </vt:vector>
  </HeadingPairs>
  <TitlesOfParts>
    <vt:vector size="5" baseType="lpstr">
      <vt:lpstr>2014 작업</vt:lpstr>
      <vt:lpstr>Memory</vt:lpstr>
      <vt:lpstr>Sheet3</vt:lpstr>
      <vt:lpstr>iPECS UCP &amp; UVM port usage</vt:lpstr>
      <vt:lpstr>Port_Changing</vt:lpstr>
    </vt:vector>
  </TitlesOfParts>
  <Company>Ericsson-LG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2013 Schedule</dc:title>
  <dc:creator>MinHong Ryu</dc:creator>
  <cp:lastModifiedBy>CHS</cp:lastModifiedBy>
  <cp:lastPrinted>2011-05-18T05:49:18Z</cp:lastPrinted>
  <dcterms:created xsi:type="dcterms:W3CDTF">2010-04-20T01:53:50Z</dcterms:created>
  <dcterms:modified xsi:type="dcterms:W3CDTF">2014-10-15T00:42:28Z</dcterms:modified>
</cp:coreProperties>
</file>